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ate1904="1"/>
  <mc:AlternateContent xmlns:mc="http://schemas.openxmlformats.org/markup-compatibility/2006">
    <mc:Choice Requires="x15">
      <x15ac:absPath xmlns:x15ac="http://schemas.microsoft.com/office/spreadsheetml/2010/11/ac" url="https://dmpf98.sharepoint.com/sites/Sagsbehandlingogarkiv/Delte dokumenter/Arbejdstidsskemaer/MM/5 Præsteret arbejdstid/Uden merarbejde/"/>
    </mc:Choice>
  </mc:AlternateContent>
  <xr:revisionPtr revIDLastSave="780" documentId="13_ncr:1_{50590068-C890-47BB-9A4A-748DACAA4BE3}" xr6:coauthVersionLast="47" xr6:coauthVersionMax="47" xr10:uidLastSave="{598697A0-1801-2D4C-B9A5-F9E0391F1423}"/>
  <workbookProtection workbookAlgorithmName="SHA-512" workbookHashValue="npUi48zv7uYh1dhuKp7k+P+JzcHtWTHacjykIkvfO3/+JigkA3Sn6Wy5P82haz8sPM8qpKw09KkNYaqn+QnyCw==" workbookSaltValue="fsX0iLD6sg0HyDAUgmZnaA==" workbookSpinCount="100000" lockStructure="1"/>
  <bookViews>
    <workbookView xWindow="34560" yWindow="500" windowWidth="38400" windowHeight="19460" xr2:uid="{00000000-000D-0000-FFFF-FFFF00000000}"/>
  </bookViews>
  <sheets>
    <sheet name="Den præsterede arbejdstid" sheetId="1" r:id="rId1"/>
    <sheet name="Ark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12" i="1" l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N35" i="1" s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2" i="1" l="1"/>
  <c r="U6" i="1" l="1"/>
  <c r="N41" i="1" s="1"/>
  <c r="T6" i="1" l="1"/>
  <c r="X12" i="1" l="1"/>
  <c r="R12" i="1" l="1"/>
  <c r="L12" i="1"/>
  <c r="T4" i="1" l="1"/>
  <c r="R8" i="1" s="1"/>
  <c r="AF40" i="1" l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AF43" i="1" l="1"/>
  <c r="AF12" i="1"/>
  <c r="AF36" i="1" s="1"/>
  <c r="Z12" i="1"/>
  <c r="Z36" i="1" s="1"/>
  <c r="N12" i="1"/>
  <c r="N36" i="1" s="1"/>
  <c r="T12" i="1" l="1"/>
  <c r="T36" i="1" s="1"/>
  <c r="H12" i="1"/>
  <c r="H36" i="1" s="1"/>
  <c r="AF39" i="1" l="1"/>
  <c r="AF46" i="1" l="1"/>
  <c r="AF47" i="1" s="1"/>
  <c r="AF44" i="1"/>
  <c r="AF4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<sst xmlns="http://schemas.openxmlformats.org/spreadsheetml/2006/main" count="99" uniqueCount="64">
  <si>
    <t>Timer</t>
  </si>
  <si>
    <t>Timetal/år</t>
  </si>
  <si>
    <t>Mandag</t>
  </si>
  <si>
    <t>Tirsdag</t>
  </si>
  <si>
    <t>Onsdag</t>
  </si>
  <si>
    <t>Torsdag</t>
  </si>
  <si>
    <t>Fredag</t>
  </si>
  <si>
    <r>
      <rPr>
        <b/>
        <vertAlign val="superscript"/>
        <sz val="11"/>
        <color rgb="FFBC0515"/>
        <rFont val="Calibri"/>
        <family val="2"/>
        <scheme val="minor"/>
      </rPr>
      <t xml:space="preserve">1 </t>
    </r>
    <r>
      <rPr>
        <b/>
        <sz val="11"/>
        <rFont val="Calibri"/>
        <family val="2"/>
        <scheme val="minor"/>
      </rPr>
      <t xml:space="preserve">Fra kl. </t>
    </r>
  </si>
  <si>
    <r>
      <rPr>
        <b/>
        <vertAlign val="superscript"/>
        <sz val="11"/>
        <color rgb="FFBC0515"/>
        <rFont val="Calibri"/>
        <family val="2"/>
        <scheme val="minor"/>
      </rPr>
      <t>1</t>
    </r>
    <r>
      <rPr>
        <b/>
        <sz val="11"/>
        <rFont val="Calibri"/>
        <family val="2"/>
        <scheme val="minor"/>
      </rPr>
      <t xml:space="preserve"> Til kl.</t>
    </r>
  </si>
  <si>
    <r>
      <rPr>
        <b/>
        <vertAlign val="superscript"/>
        <sz val="11"/>
        <color rgb="FFBC0515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Uger</t>
    </r>
  </si>
  <si>
    <t>Fodnoter/anvisninger</t>
  </si>
  <si>
    <t>Anden arbejdstid, afspadsering mv.</t>
  </si>
  <si>
    <t>Normperiode:</t>
  </si>
  <si>
    <t>Navn:</t>
  </si>
  <si>
    <t>/37</t>
  </si>
  <si>
    <t>Ansættelsesgrad/beskæftigelsesgrad (fremgår af lønsedlen):</t>
  </si>
  <si>
    <t xml:space="preserve">Antal arbejstimer i normperiden på ansættelsesgraden: </t>
  </si>
  <si>
    <t>Tid fra</t>
  </si>
  <si>
    <t>Tid til</t>
  </si>
  <si>
    <t>Type</t>
  </si>
  <si>
    <t>normal</t>
  </si>
  <si>
    <t>Dato fra</t>
  </si>
  <si>
    <t>Dato til</t>
  </si>
  <si>
    <t>orkestertur</t>
  </si>
  <si>
    <t>Gentag</t>
  </si>
  <si>
    <t>userid</t>
  </si>
  <si>
    <t>navn</t>
  </si>
  <si>
    <t>login</t>
  </si>
  <si>
    <t>kode</t>
  </si>
  <si>
    <t>Inger</t>
  </si>
  <si>
    <t>kodesikker</t>
  </si>
  <si>
    <t>Simon</t>
  </si>
  <si>
    <t>sikkerkode</t>
  </si>
  <si>
    <t>dato</t>
  </si>
  <si>
    <t>ulempetidefer</t>
  </si>
  <si>
    <t>Grundlovsdag</t>
  </si>
  <si>
    <r>
      <rPr>
        <b/>
        <vertAlign val="superscript"/>
        <sz val="11"/>
        <color rgb="FFBC0515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Antal uger pr. år, hvor der arbejdes i det pågældende tidsrum</t>
    </r>
  </si>
  <si>
    <t>Endnu ikke anvendt antal timer (negativt tal: for mange timer afviklet)</t>
  </si>
  <si>
    <r>
      <rPr>
        <b/>
        <vertAlign val="superscript"/>
        <sz val="11"/>
        <color rgb="FFBC0515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Find tallet i</t>
    </r>
    <r>
      <rPr>
        <b/>
        <vertAlign val="superscript"/>
        <sz val="11"/>
        <color rgb="FFBC0515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din opgaveoversigt - eller spørg din leder eller TR. </t>
    </r>
  </si>
  <si>
    <t>OBS: Blå felter udfyldes, hvor det er relevant. Resultat aflæses i felterne nederst til højre.</t>
  </si>
  <si>
    <r>
      <rPr>
        <b/>
        <vertAlign val="superscript"/>
        <sz val="11"/>
        <color rgb="FFBC0515"/>
        <rFont val="Calibri"/>
        <family val="2"/>
        <scheme val="minor"/>
      </rPr>
      <t>1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Weekendgodtgørelse afspadseret i indeværende normperiode</t>
    </r>
    <r>
      <rPr>
        <b/>
        <vertAlign val="superscript"/>
        <sz val="11"/>
        <color rgb="FFBC0515"/>
        <rFont val="Calibri"/>
        <family val="2"/>
        <scheme val="minor"/>
      </rPr>
      <t>7</t>
    </r>
  </si>
  <si>
    <r>
      <rPr>
        <b/>
        <vertAlign val="superscript"/>
        <sz val="11"/>
        <color rgb="FFBC0515"/>
        <rFont val="Calibri"/>
        <family val="2"/>
        <scheme val="minor"/>
      </rPr>
      <t>1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Afspadsering fra tidligere normperiode</t>
    </r>
  </si>
  <si>
    <t>Det samlede, beregnede antal arbejdstimer i normperioden på aktuel ansættelsesgrad</t>
  </si>
  <si>
    <t>Den samlede beregnede arbejdstid i timer med decimaler</t>
  </si>
  <si>
    <t>Den samlede afviklede arbejdstid  i timer med decimaler</t>
  </si>
  <si>
    <t>Evt. overarbejde i normperioden inkl. 50 % tillæg (timer med decimaler)</t>
  </si>
  <si>
    <t>Ja</t>
  </si>
  <si>
    <t>Nej</t>
  </si>
  <si>
    <t>Evt.overarbejde i normperioden inkl. 50% tillæg (timer og minutter)</t>
  </si>
  <si>
    <t>Evt. afspadsering af af 6. ferieuge</t>
  </si>
  <si>
    <t>Evt. dato/uge/note</t>
  </si>
  <si>
    <t>Skema til opgørelse af præsteret arbejdstid, musikskolelærere</t>
  </si>
  <si>
    <r>
      <rPr>
        <b/>
        <vertAlign val="superscript"/>
        <sz val="11"/>
        <color rgb="FFFF5955"/>
        <rFont val="Calibri"/>
        <family val="2"/>
        <scheme val="minor"/>
      </rPr>
      <t>3</t>
    </r>
    <r>
      <rPr>
        <b/>
        <sz val="11"/>
        <color rgb="FFFF5955"/>
        <rFont val="Calibri"/>
        <family val="2"/>
        <scheme val="minor"/>
      </rPr>
      <t xml:space="preserve">Arbejdtstimetal i normperioden på fuld tid fratrukket 5 ugers ferie (timer med decimaler): </t>
    </r>
  </si>
  <si>
    <r>
      <t xml:space="preserve"> </t>
    </r>
    <r>
      <rPr>
        <b/>
        <sz val="11"/>
        <color rgb="FFFF5955"/>
        <rFont val="Calibri"/>
        <family val="2"/>
        <scheme val="minor"/>
      </rPr>
      <t>Sum arbejdstid</t>
    </r>
  </si>
  <si>
    <t>Se MM's instruktionsvideo om brugen af dette skema her (link)</t>
  </si>
  <si>
    <t xml:space="preserve">MM tager forbehold for evt. fejl og mangler i dette skema. Kontakt sekretariatet for hjælp og vejledning eller med kommentarer og forslag. </t>
  </si>
  <si>
    <r>
      <rPr>
        <vertAlign val="superscript"/>
        <sz val="11"/>
        <color rgb="FFC00000"/>
        <rFont val="Calibri (Tekst)"/>
      </rPr>
      <t xml:space="preserve">7 </t>
    </r>
    <r>
      <rPr>
        <vertAlign val="superscript"/>
        <sz val="11"/>
        <color rgb="FF0076DA"/>
        <rFont val="Calibri"/>
        <family val="2"/>
        <scheme val="minor"/>
      </rPr>
      <t xml:space="preserve"> </t>
    </r>
    <r>
      <rPr>
        <vertAlign val="superscript"/>
        <sz val="16"/>
        <color theme="1"/>
        <rFont val="Calibri (Tekst)"/>
      </rPr>
      <t>Se MM's skema til beregning af weekendgodtgørelse</t>
    </r>
  </si>
  <si>
    <r>
      <rPr>
        <sz val="9"/>
        <color rgb="FFC00000"/>
        <rFont val="Calibri (Tekst)"/>
      </rPr>
      <t>5</t>
    </r>
    <r>
      <rPr>
        <sz val="11"/>
        <color rgb="FF0076DA"/>
        <rFont val="Calibri"/>
        <family val="2"/>
        <scheme val="minor"/>
      </rPr>
      <t xml:space="preserve"> </t>
    </r>
    <r>
      <rPr>
        <sz val="11"/>
        <color theme="1"/>
        <rFont val="Calibri (Tekst)"/>
      </rPr>
      <t>Se MM's skema til beregning af arbejdstid ved orkesterture mv. (§ 6, stk. 1, nr. 7)</t>
    </r>
  </si>
  <si>
    <r>
      <rPr>
        <vertAlign val="superscript"/>
        <sz val="11"/>
        <color rgb="FFC00000"/>
        <rFont val="Calibri (Tekst)"/>
      </rPr>
      <t>6</t>
    </r>
    <r>
      <rPr>
        <vertAlign val="superscript"/>
        <sz val="11"/>
        <color rgb="FF0076DA"/>
        <rFont val="Calibri"/>
        <family val="2"/>
        <scheme val="minor"/>
      </rPr>
      <t xml:space="preserve"> </t>
    </r>
    <r>
      <rPr>
        <vertAlign val="superscript"/>
        <sz val="16"/>
        <color theme="1"/>
        <rFont val="Calibri (Tekst)"/>
      </rPr>
      <t>Se MM's skema til beregning af rejsetid i forbindelse med tjenesterejser (§ 6. stk.1, nr.8)</t>
    </r>
  </si>
  <si>
    <r>
      <rPr>
        <b/>
        <vertAlign val="superscript"/>
        <sz val="11"/>
        <color rgb="FFBC0515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Afspadseret ulempegodtgørelse,timer og minutter</t>
    </r>
    <r>
      <rPr>
        <b/>
        <vertAlign val="superscript"/>
        <sz val="11"/>
        <color rgb="FFBC0515"/>
        <rFont val="Calibri"/>
        <family val="2"/>
        <scheme val="minor"/>
      </rPr>
      <t>4</t>
    </r>
  </si>
  <si>
    <r>
      <rPr>
        <b/>
        <vertAlign val="superscript"/>
        <sz val="11"/>
        <color rgb="FFBC0515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Antal timer og minutter ved orkesterture osv. iht. § 6, stk. , nr. 7</t>
    </r>
  </si>
  <si>
    <r>
      <rPr>
        <b/>
        <vertAlign val="superscript"/>
        <sz val="11"/>
        <color rgb="FFBC0515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Antal timer og minutter ved tjenesterejser iht. § 6, stk. 1, nr. 8</t>
    </r>
  </si>
  <si>
    <r>
      <rPr>
        <vertAlign val="superscript"/>
        <sz val="11"/>
        <color rgb="FFBC0515"/>
        <rFont val="Calibri (Tekst)"/>
      </rPr>
      <t>4</t>
    </r>
    <r>
      <rPr>
        <sz val="11"/>
        <color theme="1"/>
        <rFont val="Calibri"/>
        <family val="2"/>
        <scheme val="minor"/>
      </rPr>
      <t>Brug gerne MM's skema til opgørelse af ulempegodtgørelse</t>
    </r>
  </si>
  <si>
    <r>
      <rPr>
        <b/>
        <vertAlign val="superscript"/>
        <sz val="11"/>
        <color rgb="FFBC0515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Tidspunkt/tidsrum noteres i formatet ttmm. Eks.: Kl. 10:35 noteres 1035. 10 timer og 35 min. noteres ligeledes 1035. Intet komma/punktum/kolon eller andet. Husk minutterne!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</si>
</sst>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h]:mm"/>
    <numFmt numFmtId="165" formatCode="00\:00"/>
    <numFmt numFmtId="166" formatCode="[hh]:mm"/>
    <numFmt numFmtId="167" formatCode="0.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BC051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rgb="FFBC0515"/>
      <name val="Calibri"/>
      <family val="2"/>
      <scheme val="minor"/>
    </font>
    <font>
      <b/>
      <sz val="11"/>
      <color rgb="FFB50515"/>
      <name val="Calibri"/>
      <family val="2"/>
      <scheme val="minor"/>
    </font>
    <font>
      <b/>
      <sz val="14"/>
      <color rgb="FFBC0515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26"/>
      <color rgb="FFBC0515"/>
      <name val="Calibri"/>
      <family val="2"/>
      <scheme val="minor"/>
    </font>
    <font>
      <b/>
      <sz val="26"/>
      <color rgb="FFFF5955"/>
      <name val="Calibri"/>
      <family val="2"/>
      <scheme val="minor"/>
    </font>
    <font>
      <b/>
      <sz val="11"/>
      <color rgb="FF0076DA"/>
      <name val="Calibri"/>
      <family val="2"/>
      <scheme val="minor"/>
    </font>
    <font>
      <sz val="11"/>
      <color rgb="FF0076DA"/>
      <name val="Calibri"/>
      <family val="2"/>
      <scheme val="minor"/>
    </font>
    <font>
      <vertAlign val="superscript"/>
      <sz val="11"/>
      <color rgb="FF0076DA"/>
      <name val="Calibri"/>
      <family val="2"/>
      <scheme val="minor"/>
    </font>
    <font>
      <b/>
      <sz val="11"/>
      <color rgb="FFFF5955"/>
      <name val="Calibri"/>
      <family val="2"/>
      <scheme val="minor"/>
    </font>
    <font>
      <b/>
      <vertAlign val="superscript"/>
      <sz val="11"/>
      <color rgb="FFFF5955"/>
      <name val="Calibri"/>
      <family val="2"/>
      <scheme val="minor"/>
    </font>
    <font>
      <b/>
      <sz val="12"/>
      <color rgb="FFFF5955"/>
      <name val="Calibri"/>
      <family val="2"/>
      <scheme val="minor"/>
    </font>
    <font>
      <sz val="11"/>
      <color rgb="FFFF5955"/>
      <name val="Calibri"/>
      <family val="2"/>
      <scheme val="minor"/>
    </font>
    <font>
      <b/>
      <sz val="14"/>
      <color rgb="FFFF5955"/>
      <name val="Calibri"/>
      <family val="2"/>
      <scheme val="minor"/>
    </font>
    <font>
      <b/>
      <sz val="8"/>
      <color rgb="FFFF5955"/>
      <name val="Calibri"/>
      <family val="2"/>
      <scheme val="minor"/>
    </font>
    <font>
      <sz val="8"/>
      <color rgb="FFFF5955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9"/>
      <color rgb="FFC00000"/>
      <name val="Calibri (Tekst)"/>
    </font>
    <font>
      <sz val="11"/>
      <color theme="1"/>
      <name val="Calibri (Tekst)"/>
    </font>
    <font>
      <vertAlign val="superscript"/>
      <sz val="11"/>
      <color rgb="FFC00000"/>
      <name val="Calibri (Tekst)"/>
    </font>
    <font>
      <vertAlign val="superscript"/>
      <sz val="16"/>
      <color theme="1"/>
      <name val="Calibri (Tekst)"/>
    </font>
    <font>
      <b/>
      <sz val="11"/>
      <color theme="0"/>
      <name val="Calibri"/>
      <family val="2"/>
      <scheme val="minor"/>
    </font>
    <font>
      <vertAlign val="superscript"/>
      <sz val="11"/>
      <color rgb="FFBC0515"/>
      <name val="Calibri (Tekst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1B8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1" fontId="0" fillId="0" borderId="0" xfId="0" applyNumberFormat="1"/>
    <xf numFmtId="164" fontId="0" fillId="0" borderId="3" xfId="0" applyNumberFormat="1" applyBorder="1"/>
    <xf numFmtId="0" fontId="0" fillId="0" borderId="8" xfId="0" applyBorder="1"/>
    <xf numFmtId="164" fontId="0" fillId="0" borderId="9" xfId="0" applyNumberFormat="1" applyBorder="1"/>
    <xf numFmtId="164" fontId="1" fillId="0" borderId="9" xfId="0" applyNumberFormat="1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9" xfId="0" applyFont="1" applyBorder="1"/>
    <xf numFmtId="0" fontId="2" fillId="0" borderId="0" xfId="0" applyFont="1" applyAlignment="1">
      <alignment horizontal="left" wrapText="1"/>
    </xf>
    <xf numFmtId="0" fontId="0" fillId="2" borderId="0" xfId="0" applyFill="1"/>
    <xf numFmtId="0" fontId="4" fillId="0" borderId="0" xfId="0" applyFont="1"/>
    <xf numFmtId="164" fontId="4" fillId="0" borderId="0" xfId="0" applyNumberFormat="1" applyFont="1"/>
    <xf numFmtId="164" fontId="4" fillId="0" borderId="3" xfId="0" applyNumberFormat="1" applyFont="1" applyBorder="1"/>
    <xf numFmtId="164" fontId="4" fillId="0" borderId="6" xfId="0" applyNumberFormat="1" applyFont="1" applyBorder="1"/>
    <xf numFmtId="164" fontId="3" fillId="0" borderId="0" xfId="0" applyNumberFormat="1" applyFont="1"/>
    <xf numFmtId="0" fontId="7" fillId="0" borderId="0" xfId="0" applyFont="1" applyAlignment="1">
      <alignment horizontal="center"/>
    </xf>
    <xf numFmtId="164" fontId="0" fillId="0" borderId="6" xfId="0" applyNumberFormat="1" applyBorder="1"/>
    <xf numFmtId="165" fontId="0" fillId="2" borderId="0" xfId="0" applyNumberFormat="1" applyFill="1" applyProtection="1">
      <protection locked="0"/>
    </xf>
    <xf numFmtId="166" fontId="0" fillId="0" borderId="0" xfId="0" applyNumberFormat="1"/>
    <xf numFmtId="0" fontId="6" fillId="0" borderId="0" xfId="0" applyFont="1"/>
    <xf numFmtId="164" fontId="0" fillId="2" borderId="0" xfId="0" applyNumberFormat="1" applyFill="1"/>
    <xf numFmtId="0" fontId="10" fillId="0" borderId="0" xfId="0" applyFont="1" applyAlignment="1">
      <alignment horizontal="left"/>
    </xf>
    <xf numFmtId="165" fontId="0" fillId="0" borderId="0" xfId="0" applyNumberFormat="1"/>
    <xf numFmtId="164" fontId="0" fillId="0" borderId="0" xfId="0" applyNumberFormat="1"/>
    <xf numFmtId="2" fontId="0" fillId="0" borderId="6" xfId="0" applyNumberFormat="1" applyBorder="1"/>
    <xf numFmtId="2" fontId="8" fillId="0" borderId="0" xfId="0" applyNumberFormat="1" applyFont="1"/>
    <xf numFmtId="166" fontId="0" fillId="2" borderId="6" xfId="0" applyNumberFormat="1" applyFill="1" applyBorder="1" applyProtection="1">
      <protection locked="0"/>
    </xf>
    <xf numFmtId="164" fontId="8" fillId="0" borderId="0" xfId="0" applyNumberFormat="1" applyFont="1"/>
    <xf numFmtId="164" fontId="3" fillId="0" borderId="14" xfId="0" applyNumberFormat="1" applyFont="1" applyBorder="1"/>
    <xf numFmtId="164" fontId="1" fillId="0" borderId="14" xfId="0" applyNumberFormat="1" applyFont="1" applyBorder="1" applyAlignment="1">
      <alignment horizontal="right"/>
    </xf>
    <xf numFmtId="164" fontId="0" fillId="2" borderId="3" xfId="0" applyNumberFormat="1" applyFill="1" applyBorder="1" applyProtection="1">
      <protection locked="0"/>
    </xf>
    <xf numFmtId="164" fontId="0" fillId="0" borderId="1" xfId="0" applyNumberFormat="1" applyBorder="1"/>
    <xf numFmtId="164" fontId="8" fillId="2" borderId="0" xfId="0" applyNumberFormat="1" applyFont="1" applyFill="1" applyAlignment="1">
      <alignment horizontal="left"/>
    </xf>
    <xf numFmtId="0" fontId="8" fillId="0" borderId="0" xfId="0" applyFont="1"/>
    <xf numFmtId="164" fontId="0" fillId="0" borderId="5" xfId="0" applyNumberFormat="1" applyBorder="1"/>
    <xf numFmtId="0" fontId="0" fillId="0" borderId="15" xfId="0" applyBorder="1"/>
    <xf numFmtId="0" fontId="3" fillId="0" borderId="21" xfId="0" applyFont="1" applyBorder="1"/>
    <xf numFmtId="164" fontId="0" fillId="0" borderId="21" xfId="0" applyNumberFormat="1" applyBorder="1"/>
    <xf numFmtId="164" fontId="1" fillId="0" borderId="21" xfId="0" applyNumberFormat="1" applyFont="1" applyBorder="1"/>
    <xf numFmtId="0" fontId="0" fillId="2" borderId="0" xfId="0" applyFill="1" applyAlignment="1">
      <alignment horizontal="left"/>
    </xf>
    <xf numFmtId="0" fontId="0" fillId="0" borderId="16" xfId="0" applyBorder="1"/>
    <xf numFmtId="0" fontId="11" fillId="0" borderId="23" xfId="0" applyFont="1" applyBorder="1"/>
    <xf numFmtId="0" fontId="10" fillId="0" borderId="23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8" fillId="0" borderId="8" xfId="0" applyFont="1" applyBorder="1"/>
    <xf numFmtId="0" fontId="0" fillId="3" borderId="1" xfId="0" applyFill="1" applyBorder="1" applyProtection="1">
      <protection locked="0"/>
    </xf>
    <xf numFmtId="0" fontId="0" fillId="3" borderId="3" xfId="0" applyFill="1" applyBorder="1"/>
    <xf numFmtId="165" fontId="0" fillId="3" borderId="1" xfId="0" applyNumberFormat="1" applyFill="1" applyBorder="1" applyProtection="1">
      <protection locked="0"/>
    </xf>
    <xf numFmtId="165" fontId="0" fillId="3" borderId="5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165" fontId="0" fillId="3" borderId="2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165" fontId="0" fillId="3" borderId="3" xfId="0" applyNumberFormat="1" applyFill="1" applyBorder="1" applyProtection="1">
      <protection locked="0"/>
    </xf>
    <xf numFmtId="165" fontId="0" fillId="3" borderId="6" xfId="0" applyNumberFormat="1" applyFill="1" applyBorder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/>
    <xf numFmtId="0" fontId="3" fillId="0" borderId="25" xfId="0" applyFont="1" applyBorder="1"/>
    <xf numFmtId="164" fontId="0" fillId="0" borderId="25" xfId="0" applyNumberFormat="1" applyBorder="1"/>
    <xf numFmtId="164" fontId="1" fillId="0" borderId="25" xfId="0" applyNumberFormat="1" applyFont="1" applyBorder="1"/>
    <xf numFmtId="0" fontId="1" fillId="0" borderId="26" xfId="0" applyFont="1" applyBorder="1"/>
    <xf numFmtId="0" fontId="0" fillId="3" borderId="27" xfId="0" applyFill="1" applyBorder="1" applyProtection="1">
      <protection locked="0"/>
    </xf>
    <xf numFmtId="0" fontId="0" fillId="3" borderId="28" xfId="0" applyFill="1" applyBorder="1" applyProtection="1">
      <protection locked="0"/>
    </xf>
    <xf numFmtId="0" fontId="22" fillId="2" borderId="0" xfId="0" applyFont="1" applyFill="1" applyAlignment="1">
      <alignment horizontal="left"/>
    </xf>
    <xf numFmtId="0" fontId="8" fillId="2" borderId="0" xfId="0" applyFont="1" applyFill="1"/>
    <xf numFmtId="167" fontId="8" fillId="2" borderId="0" xfId="0" applyNumberFormat="1" applyFont="1" applyFill="1"/>
    <xf numFmtId="164" fontId="0" fillId="2" borderId="3" xfId="0" applyNumberFormat="1" applyFill="1" applyBorder="1"/>
    <xf numFmtId="16" fontId="0" fillId="3" borderId="27" xfId="0" applyNumberFormat="1" applyFill="1" applyBorder="1" applyProtection="1">
      <protection locked="0"/>
    </xf>
    <xf numFmtId="2" fontId="0" fillId="0" borderId="31" xfId="0" applyNumberFormat="1" applyBorder="1"/>
    <xf numFmtId="0" fontId="15" fillId="0" borderId="10" xfId="0" applyFont="1" applyBorder="1"/>
    <xf numFmtId="0" fontId="15" fillId="0" borderId="7" xfId="0" applyFont="1" applyBorder="1"/>
    <xf numFmtId="0" fontId="15" fillId="0" borderId="17" xfId="0" applyFont="1" applyBorder="1"/>
    <xf numFmtId="0" fontId="15" fillId="0" borderId="12" xfId="0" applyFont="1" applyBorder="1" applyAlignment="1">
      <alignment horizontal="left"/>
    </xf>
    <xf numFmtId="0" fontId="15" fillId="0" borderId="13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15" fillId="0" borderId="2" xfId="0" applyFont="1" applyBorder="1"/>
    <xf numFmtId="0" fontId="15" fillId="0" borderId="1" xfId="0" applyFont="1" applyBorder="1"/>
    <xf numFmtId="0" fontId="15" fillId="0" borderId="4" xfId="0" applyFont="1" applyBorder="1"/>
    <xf numFmtId="0" fontId="15" fillId="0" borderId="5" xfId="0" applyFont="1" applyBorder="1"/>
    <xf numFmtId="0" fontId="12" fillId="0" borderId="0" xfId="0" applyFont="1" applyAlignment="1">
      <alignment horizontal="left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17" fillId="0" borderId="10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164" fontId="0" fillId="0" borderId="5" xfId="0" applyNumberFormat="1" applyBorder="1"/>
    <xf numFmtId="164" fontId="0" fillId="0" borderId="6" xfId="0" applyNumberFormat="1" applyBorder="1"/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20" fillId="0" borderId="0" xfId="0" applyFont="1"/>
    <xf numFmtId="0" fontId="21" fillId="0" borderId="0" xfId="0" applyFont="1"/>
    <xf numFmtId="0" fontId="27" fillId="2" borderId="0" xfId="0" applyFont="1" applyFill="1"/>
    <xf numFmtId="0" fontId="8" fillId="2" borderId="0" xfId="0" applyFont="1" applyFill="1"/>
    <xf numFmtId="0" fontId="15" fillId="0" borderId="18" xfId="0" applyFont="1" applyBorder="1"/>
    <xf numFmtId="0" fontId="15" fillId="0" borderId="19" xfId="0" applyFont="1" applyBorder="1"/>
    <xf numFmtId="0" fontId="15" fillId="0" borderId="20" xfId="0" applyFont="1" applyBorder="1"/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13" fillId="2" borderId="2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19" fillId="0" borderId="12" xfId="0" applyFont="1" applyBorder="1" applyAlignment="1">
      <alignment horizontal="left"/>
    </xf>
    <xf numFmtId="0" fontId="19" fillId="0" borderId="13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15" fillId="0" borderId="29" xfId="0" applyFont="1" applyBorder="1"/>
    <xf numFmtId="0" fontId="18" fillId="0" borderId="30" xfId="0" applyFont="1" applyBorder="1"/>
    <xf numFmtId="0" fontId="15" fillId="0" borderId="30" xfId="0" applyFont="1" applyBorder="1"/>
    <xf numFmtId="0" fontId="4" fillId="0" borderId="0" xfId="0" applyFont="1"/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DA"/>
      <color rgb="FFFF5955"/>
      <color rgb="FFBC0515"/>
      <color rgb="FF61B8FF"/>
      <color rgb="FF9FD4E3"/>
      <color rgb="FF008DAB"/>
      <color rgb="FF5805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63"/>
  <sheetViews>
    <sheetView showGridLines="0" showRowColHeaders="0" tabSelected="1" topLeftCell="A9" zoomScale="130" zoomScaleNormal="130" workbookViewId="0">
      <selection activeCell="L41" sqref="L41:M4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8.83203125" defaultRowHeight="15" x14ac:dyDescent="0.2"/>
  <cols>
    <col min="2" max="2" width="16.5" bestFit="1" customWidth="1"/>
    <col min="3" max="3" width="3" customWidth="1"/>
    <col min="4" max="4" width="6.5" customWidth="1"/>
    <col min="5" max="5" width="6.33203125" bestFit="1" customWidth="1"/>
    <col min="6" max="6" width="6.5" style="1" customWidth="1"/>
    <col min="7" max="7" width="5.1640625" customWidth="1"/>
    <col min="8" max="8" width="9.6640625" bestFit="1" customWidth="1"/>
    <col min="9" max="9" width="3.5" customWidth="1"/>
    <col min="10" max="10" width="7" bestFit="1" customWidth="1"/>
    <col min="11" max="11" width="6.33203125" bestFit="1" customWidth="1"/>
    <col min="12" max="12" width="6.83203125" customWidth="1"/>
    <col min="13" max="13" width="5.1640625" customWidth="1"/>
    <col min="14" max="14" width="9.6640625" bestFit="1" customWidth="1"/>
    <col min="15" max="15" width="3.5" customWidth="1"/>
    <col min="16" max="16" width="6.6640625" customWidth="1"/>
    <col min="17" max="17" width="6.33203125" customWidth="1"/>
    <col min="18" max="18" width="6.1640625" customWidth="1"/>
    <col min="19" max="19" width="5.33203125" customWidth="1"/>
    <col min="20" max="20" width="9.6640625" bestFit="1" customWidth="1"/>
    <col min="21" max="21" width="3.6640625" customWidth="1"/>
    <col min="22" max="22" width="7" bestFit="1" customWidth="1"/>
    <col min="23" max="23" width="6.5" customWidth="1"/>
    <col min="24" max="24" width="6.33203125" customWidth="1"/>
    <col min="25" max="25" width="5" customWidth="1"/>
    <col min="26" max="26" width="9.6640625" bestFit="1" customWidth="1"/>
    <col min="27" max="27" width="3.33203125" customWidth="1"/>
    <col min="28" max="28" width="6.33203125" customWidth="1"/>
    <col min="29" max="29" width="6.33203125" bestFit="1" customWidth="1"/>
    <col min="30" max="30" width="6.6640625" customWidth="1"/>
    <col min="31" max="31" width="5.1640625" customWidth="1"/>
    <col min="32" max="32" width="9.6640625" bestFit="1" customWidth="1"/>
    <col min="33" max="33" width="3.5" customWidth="1"/>
    <col min="34" max="34" width="17.5" customWidth="1"/>
    <col min="35" max="35" width="6.33203125" customWidth="1"/>
    <col min="36" max="36" width="5.33203125" customWidth="1"/>
    <col min="37" max="37" width="11.33203125" customWidth="1"/>
    <col min="38" max="38" width="18" customWidth="1"/>
    <col min="40" max="40" width="12.6640625" customWidth="1"/>
    <col min="41" max="41" width="6.5" customWidth="1"/>
  </cols>
  <sheetData>
    <row r="1" spans="2:38" ht="16" thickBot="1" x14ac:dyDescent="0.25"/>
    <row r="2" spans="2:38" ht="42.75" customHeight="1" thickBot="1" x14ac:dyDescent="0.45">
      <c r="D2" s="81" t="e" vm="1">
        <v>#VALUE!</v>
      </c>
      <c r="E2" s="82"/>
      <c r="F2" s="43" t="s">
        <v>51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44"/>
      <c r="V2" s="44"/>
      <c r="W2" s="44"/>
      <c r="X2" s="45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2:38" ht="34.5" customHeight="1" thickBot="1" x14ac:dyDescent="0.45">
      <c r="D3" s="92" t="s">
        <v>39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23"/>
      <c r="U3" s="23"/>
      <c r="V3" s="64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2:38" x14ac:dyDescent="0.2">
      <c r="D4" s="73" t="s">
        <v>13</v>
      </c>
      <c r="E4" s="74"/>
      <c r="F4" s="74"/>
      <c r="G4" s="74"/>
      <c r="H4" s="74"/>
      <c r="I4" s="74"/>
      <c r="J4" s="74"/>
      <c r="K4" s="74"/>
      <c r="L4" s="74"/>
      <c r="M4" s="74"/>
      <c r="N4" s="86"/>
      <c r="O4" s="86"/>
      <c r="P4" s="86"/>
      <c r="Q4" s="86"/>
      <c r="R4" s="86"/>
      <c r="S4" s="87"/>
      <c r="T4" s="27">
        <f>R6*R7/37</f>
        <v>0</v>
      </c>
      <c r="V4" s="65">
        <v>1672.4</v>
      </c>
    </row>
    <row r="5" spans="2:38" x14ac:dyDescent="0.2">
      <c r="D5" s="88" t="s">
        <v>12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93"/>
      <c r="S5" s="94"/>
      <c r="T5" s="41"/>
      <c r="U5" s="35"/>
      <c r="V5" s="66">
        <v>1679.8</v>
      </c>
    </row>
    <row r="6" spans="2:38" ht="17" x14ac:dyDescent="0.2">
      <c r="D6" s="88" t="s">
        <v>52</v>
      </c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3"/>
      <c r="S6" s="94"/>
      <c r="T6" s="34">
        <f>R6/24</f>
        <v>0</v>
      </c>
      <c r="U6" s="29">
        <f>R7/24</f>
        <v>0</v>
      </c>
      <c r="V6" s="65">
        <v>1687.2</v>
      </c>
    </row>
    <row r="7" spans="2:38" x14ac:dyDescent="0.2">
      <c r="D7" s="88" t="s">
        <v>15</v>
      </c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47"/>
      <c r="S7" s="48" t="s">
        <v>14</v>
      </c>
      <c r="T7" s="11"/>
      <c r="V7" s="65">
        <v>1694.6</v>
      </c>
    </row>
    <row r="8" spans="2:38" ht="16" thickBot="1" x14ac:dyDescent="0.25">
      <c r="D8" s="90" t="s">
        <v>16</v>
      </c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8">
        <f>T4/24</f>
        <v>0</v>
      </c>
      <c r="S8" s="99"/>
      <c r="T8" s="22"/>
      <c r="V8" s="65">
        <v>1680</v>
      </c>
    </row>
    <row r="9" spans="2:38" ht="16" thickBot="1" x14ac:dyDescent="0.25"/>
    <row r="10" spans="2:38" ht="17" thickBot="1" x14ac:dyDescent="0.25">
      <c r="D10" s="83" t="s">
        <v>2</v>
      </c>
      <c r="E10" s="84"/>
      <c r="F10" s="84"/>
      <c r="G10" s="84"/>
      <c r="H10" s="85"/>
      <c r="I10" s="42"/>
      <c r="J10" s="95" t="s">
        <v>3</v>
      </c>
      <c r="K10" s="96"/>
      <c r="L10" s="96"/>
      <c r="M10" s="96"/>
      <c r="N10" s="97"/>
      <c r="O10" s="3"/>
      <c r="P10" s="95" t="s">
        <v>4</v>
      </c>
      <c r="Q10" s="96"/>
      <c r="R10" s="96"/>
      <c r="S10" s="96"/>
      <c r="T10" s="97"/>
      <c r="U10" s="46"/>
      <c r="V10" s="95" t="s">
        <v>5</v>
      </c>
      <c r="W10" s="96"/>
      <c r="X10" s="96"/>
      <c r="Y10" s="96"/>
      <c r="Z10" s="97"/>
      <c r="AA10" s="37"/>
      <c r="AB10" s="83" t="s">
        <v>6</v>
      </c>
      <c r="AC10" s="84"/>
      <c r="AD10" s="84"/>
      <c r="AE10" s="84"/>
      <c r="AF10" s="85"/>
    </row>
    <row r="11" spans="2:38" ht="17" x14ac:dyDescent="0.2">
      <c r="B11" s="61" t="s">
        <v>50</v>
      </c>
      <c r="C11" s="57"/>
      <c r="D11" s="6" t="s">
        <v>7</v>
      </c>
      <c r="E11" s="7" t="s">
        <v>8</v>
      </c>
      <c r="F11" s="7" t="s">
        <v>0</v>
      </c>
      <c r="G11" s="7" t="s">
        <v>9</v>
      </c>
      <c r="H11" s="8" t="s">
        <v>1</v>
      </c>
      <c r="I11" s="58"/>
      <c r="J11" s="6" t="s">
        <v>7</v>
      </c>
      <c r="K11" s="7" t="s">
        <v>8</v>
      </c>
      <c r="L11" s="7" t="s">
        <v>0</v>
      </c>
      <c r="M11" s="7" t="s">
        <v>9</v>
      </c>
      <c r="N11" s="8" t="s">
        <v>1</v>
      </c>
      <c r="O11" s="9"/>
      <c r="P11" s="6" t="s">
        <v>7</v>
      </c>
      <c r="Q11" s="7" t="s">
        <v>8</v>
      </c>
      <c r="R11" s="7" t="s">
        <v>0</v>
      </c>
      <c r="S11" s="7" t="s">
        <v>9</v>
      </c>
      <c r="T11" s="8" t="s">
        <v>1</v>
      </c>
      <c r="U11" s="9"/>
      <c r="V11" s="6" t="s">
        <v>7</v>
      </c>
      <c r="W11" s="7" t="s">
        <v>8</v>
      </c>
      <c r="X11" s="7" t="s">
        <v>0</v>
      </c>
      <c r="Y11" s="7" t="s">
        <v>9</v>
      </c>
      <c r="Z11" s="8" t="s">
        <v>1</v>
      </c>
      <c r="AA11" s="38"/>
      <c r="AB11" s="6" t="s">
        <v>7</v>
      </c>
      <c r="AC11" s="7" t="s">
        <v>8</v>
      </c>
      <c r="AD11" s="7" t="s">
        <v>0</v>
      </c>
      <c r="AE11" s="7" t="s">
        <v>9</v>
      </c>
      <c r="AF11" s="8" t="s">
        <v>1</v>
      </c>
      <c r="AH11" s="35" t="s">
        <v>46</v>
      </c>
    </row>
    <row r="12" spans="2:38" x14ac:dyDescent="0.2">
      <c r="B12" s="62"/>
      <c r="C12" s="56"/>
      <c r="D12" s="52"/>
      <c r="E12" s="49"/>
      <c r="F12" s="33">
        <f t="shared" ref="F12:F35" si="0">IF(OR(D12="",E12=""),0,IF(VALUE(D12)&gt;=VALUE(E12),(TIME(TRUNC(E12/100),MOD(G7,100),0))+1-(TIME(TRUNC(D12/100),MOD(D12,100),0)),(TIME(TRUNC(E12/100),MOD(E12,100),0))-(TIME(TRUNC(D12/100),MOD(D12,100),0))))</f>
        <v>0</v>
      </c>
      <c r="G12" s="47"/>
      <c r="H12" s="2">
        <f>F12*G12</f>
        <v>0</v>
      </c>
      <c r="I12" s="59"/>
      <c r="J12" s="52"/>
      <c r="K12" s="49"/>
      <c r="L12" s="33">
        <f>IF(OR(J12="",K12=""),0,IF(VALUE(J12)&gt;=VALUE(K12),(TIME(TRUNC(K12/100),MOD(M7,100),0))+1-(TIME(TRUNC(J12/100),MOD(J12,100),0)),(TIME(TRUNC(K12/100),MOD(K12,100),0))-(TIME(TRUNC(J12/100),MOD(J12,100),0))))</f>
        <v>0</v>
      </c>
      <c r="M12" s="47"/>
      <c r="N12" s="2">
        <f t="shared" ref="N12:N35" si="1">L12*M12</f>
        <v>0</v>
      </c>
      <c r="O12" s="4"/>
      <c r="P12" s="52"/>
      <c r="Q12" s="49"/>
      <c r="R12" s="33">
        <f>IF(OR(P12="",Q12=""),0,IF(VALUE(P12)&gt;=VALUE(Q12),(TIME(TRUNC(Q12/100),MOD(#REF!,100),0))+1-(TIME(TRUNC(P12/100),MOD(P12,100),0)),(TIME(TRUNC(Q12/100),MOD(Q12,100),0))-(TIME(TRUNC(P12/100),MOD(P12,100),0))))</f>
        <v>0</v>
      </c>
      <c r="S12" s="47"/>
      <c r="T12" s="14">
        <f>R12*S12</f>
        <v>0</v>
      </c>
      <c r="U12" s="4"/>
      <c r="V12" s="52"/>
      <c r="W12" s="49"/>
      <c r="X12" s="33">
        <f t="shared" ref="X12:X35" si="2">IF(OR(V12="",W12=""),0,IF(VALUE(V12)&gt;=VALUE(W12),(TIME(TRUNC(W12/100),MOD(Y7,100),0))+1-(TIME(TRUNC(V12/100),MOD(V12,100),0)),(TIME(TRUNC(W12/100),MOD(W12,100),0))-(TIME(TRUNC(V12/100),MOD(V12,100),0))))</f>
        <v>0</v>
      </c>
      <c r="Y12" s="47"/>
      <c r="Z12" s="14">
        <f t="shared" ref="Z12:Z35" si="3">X12*Y12</f>
        <v>0</v>
      </c>
      <c r="AA12" s="39"/>
      <c r="AB12" s="52"/>
      <c r="AC12" s="49"/>
      <c r="AD12" s="33">
        <f t="shared" ref="AD12:AD35" si="4">IF(OR(AB12="",AC12=""),0,IF(VALUE(AB12)&gt;=VALUE(AC12),(TIME(TRUNC(AC12/100),MOD(AE7,100),0))+1-(TIME(TRUNC(AB12/100),MOD(AB12,100),0)),(TIME(TRUNC(AC12/100),MOD(AC12,100),0))-(TIME(TRUNC(AB12/100),MOD(AB12,100),0))))</f>
        <v>0</v>
      </c>
      <c r="AE12" s="47"/>
      <c r="AF12" s="2">
        <f t="shared" ref="AF12:AF35" si="5">AD12*AE12</f>
        <v>0</v>
      </c>
      <c r="AH12" s="35" t="s">
        <v>47</v>
      </c>
    </row>
    <row r="13" spans="2:38" x14ac:dyDescent="0.2">
      <c r="B13" s="62"/>
      <c r="C13" s="56"/>
      <c r="D13" s="52"/>
      <c r="E13" s="49"/>
      <c r="F13" s="33">
        <f t="shared" si="0"/>
        <v>0</v>
      </c>
      <c r="G13" s="47"/>
      <c r="H13" s="2">
        <f t="shared" ref="H13:H35" si="6">F13*G13</f>
        <v>0</v>
      </c>
      <c r="I13" s="59"/>
      <c r="J13" s="52"/>
      <c r="K13" s="49"/>
      <c r="L13" s="33">
        <f t="shared" ref="L13:L35" si="7">IF(OR(J13="",K13=""),0,IF(VALUE(J13)&gt;=VALUE(K13),(TIME(TRUNC(K13/100),MOD(M8,100),0))+1-(TIME(TRUNC(J13/100),MOD(J13,100),0)),(TIME(TRUNC(K13/100),MOD(K13,100),0))-(TIME(TRUNC(J13/100),MOD(J13,100),0))))</f>
        <v>0</v>
      </c>
      <c r="M13" s="47"/>
      <c r="N13" s="2">
        <f t="shared" si="1"/>
        <v>0</v>
      </c>
      <c r="O13" s="4"/>
      <c r="P13" s="52"/>
      <c r="Q13" s="49"/>
      <c r="R13" s="33">
        <f>IF(OR(P13="",Q13=""),0,IF(VALUE(P13)&gt;=VALUE(Q13),(TIME(TRUNC(Q13/100),MOD(#REF!,100),0))+1-(TIME(TRUNC(P13/100),MOD(P13,100),0)),(TIME(TRUNC(Q13/100),MOD(Q13,100),0))-(TIME(TRUNC(P13/100),MOD(P13,100),0))))</f>
        <v>0</v>
      </c>
      <c r="S13" s="47"/>
      <c r="T13" s="14">
        <f t="shared" ref="T13:T35" si="8">R13*S13</f>
        <v>0</v>
      </c>
      <c r="U13" s="4"/>
      <c r="V13" s="52"/>
      <c r="W13" s="49"/>
      <c r="X13" s="33">
        <f t="shared" si="2"/>
        <v>0</v>
      </c>
      <c r="Y13" s="47"/>
      <c r="Z13" s="14">
        <f t="shared" si="3"/>
        <v>0</v>
      </c>
      <c r="AA13" s="39"/>
      <c r="AB13" s="52"/>
      <c r="AC13" s="49"/>
      <c r="AD13" s="33">
        <f t="shared" si="4"/>
        <v>0</v>
      </c>
      <c r="AE13" s="47"/>
      <c r="AF13" s="2">
        <f t="shared" si="5"/>
        <v>0</v>
      </c>
    </row>
    <row r="14" spans="2:38" x14ac:dyDescent="0.2">
      <c r="B14" s="62"/>
      <c r="C14" s="56"/>
      <c r="D14" s="52"/>
      <c r="E14" s="49"/>
      <c r="F14" s="33">
        <f t="shared" si="0"/>
        <v>0</v>
      </c>
      <c r="G14" s="47"/>
      <c r="H14" s="2">
        <f t="shared" si="6"/>
        <v>0</v>
      </c>
      <c r="I14" s="59"/>
      <c r="J14" s="52"/>
      <c r="K14" s="49"/>
      <c r="L14" s="33">
        <f t="shared" si="7"/>
        <v>0</v>
      </c>
      <c r="M14" s="47"/>
      <c r="N14" s="2">
        <f t="shared" si="1"/>
        <v>0</v>
      </c>
      <c r="O14" s="4"/>
      <c r="P14" s="52"/>
      <c r="Q14" s="49"/>
      <c r="R14" s="33">
        <f>IF(OR(P14="",Q14=""),0,IF(VALUE(P14)&gt;=VALUE(Q14),(TIME(TRUNC(Q14/100),MOD(#REF!,100),0))+1-(TIME(TRUNC(P14/100),MOD(P14,100),0)),(TIME(TRUNC(Q14/100),MOD(Q14,100),0))-(TIME(TRUNC(P14/100),MOD(P14,100),0))))</f>
        <v>0</v>
      </c>
      <c r="S14" s="47"/>
      <c r="T14" s="14">
        <f t="shared" si="8"/>
        <v>0</v>
      </c>
      <c r="U14" s="4"/>
      <c r="V14" s="52"/>
      <c r="W14" s="49"/>
      <c r="X14" s="33">
        <f t="shared" si="2"/>
        <v>0</v>
      </c>
      <c r="Y14" s="47"/>
      <c r="Z14" s="14">
        <f t="shared" si="3"/>
        <v>0</v>
      </c>
      <c r="AA14" s="39"/>
      <c r="AB14" s="52"/>
      <c r="AC14" s="49"/>
      <c r="AD14" s="33">
        <f t="shared" si="4"/>
        <v>0</v>
      </c>
      <c r="AE14" s="47"/>
      <c r="AF14" s="2">
        <f t="shared" si="5"/>
        <v>0</v>
      </c>
    </row>
    <row r="15" spans="2:38" x14ac:dyDescent="0.2">
      <c r="B15" s="62"/>
      <c r="C15" s="56"/>
      <c r="D15" s="52"/>
      <c r="E15" s="49"/>
      <c r="F15" s="33">
        <f t="shared" si="0"/>
        <v>0</v>
      </c>
      <c r="G15" s="47"/>
      <c r="H15" s="2">
        <f t="shared" si="6"/>
        <v>0</v>
      </c>
      <c r="I15" s="59"/>
      <c r="J15" s="52"/>
      <c r="K15" s="49"/>
      <c r="L15" s="33">
        <f t="shared" si="7"/>
        <v>0</v>
      </c>
      <c r="M15" s="47"/>
      <c r="N15" s="2">
        <f t="shared" si="1"/>
        <v>0</v>
      </c>
      <c r="O15" s="4"/>
      <c r="P15" s="52"/>
      <c r="Q15" s="49"/>
      <c r="R15" s="33">
        <f>IF(OR(P15="",Q15=""),0,IF(VALUE(P15)&gt;=VALUE(Q15),(TIME(TRUNC(Q15/100),MOD(#REF!,100),0))+1-(TIME(TRUNC(P15/100),MOD(P15,100),0)),(TIME(TRUNC(Q15/100),MOD(Q15,100),0))-(TIME(TRUNC(P15/100),MOD(P15,100),0))))</f>
        <v>0</v>
      </c>
      <c r="S15" s="47"/>
      <c r="T15" s="14">
        <f t="shared" si="8"/>
        <v>0</v>
      </c>
      <c r="U15" s="4"/>
      <c r="V15" s="52"/>
      <c r="W15" s="49"/>
      <c r="X15" s="33">
        <f t="shared" si="2"/>
        <v>0</v>
      </c>
      <c r="Y15" s="47"/>
      <c r="Z15" s="14">
        <f t="shared" si="3"/>
        <v>0</v>
      </c>
      <c r="AA15" s="39"/>
      <c r="AB15" s="52"/>
      <c r="AC15" s="49"/>
      <c r="AD15" s="33">
        <f t="shared" si="4"/>
        <v>0</v>
      </c>
      <c r="AE15" s="47"/>
      <c r="AF15" s="2">
        <f t="shared" si="5"/>
        <v>0</v>
      </c>
    </row>
    <row r="16" spans="2:38" x14ac:dyDescent="0.2">
      <c r="B16" s="68"/>
      <c r="C16" s="56"/>
      <c r="D16" s="52"/>
      <c r="E16" s="49"/>
      <c r="F16" s="33">
        <f t="shared" si="0"/>
        <v>0</v>
      </c>
      <c r="G16" s="47"/>
      <c r="H16" s="2">
        <f t="shared" si="6"/>
        <v>0</v>
      </c>
      <c r="I16" s="59"/>
      <c r="J16" s="52"/>
      <c r="K16" s="49"/>
      <c r="L16" s="33">
        <f t="shared" si="7"/>
        <v>0</v>
      </c>
      <c r="M16" s="47"/>
      <c r="N16" s="2">
        <f t="shared" si="1"/>
        <v>0</v>
      </c>
      <c r="O16" s="4"/>
      <c r="P16" s="52"/>
      <c r="Q16" s="49"/>
      <c r="R16" s="33">
        <f>IF(OR(P16="",Q16=""),0,IF(VALUE(P16)&gt;=VALUE(Q16),(TIME(TRUNC(Q16/100),MOD(#REF!,100),0))+1-(TIME(TRUNC(P16/100),MOD(P16,100),0)),(TIME(TRUNC(Q16/100),MOD(Q16,100),0))-(TIME(TRUNC(P16/100),MOD(P16,100),0))))</f>
        <v>0</v>
      </c>
      <c r="S16" s="47"/>
      <c r="T16" s="14">
        <f t="shared" si="8"/>
        <v>0</v>
      </c>
      <c r="U16" s="4"/>
      <c r="V16" s="52"/>
      <c r="W16" s="49"/>
      <c r="X16" s="33">
        <f t="shared" si="2"/>
        <v>0</v>
      </c>
      <c r="Y16" s="47"/>
      <c r="Z16" s="14">
        <f t="shared" si="3"/>
        <v>0</v>
      </c>
      <c r="AA16" s="39"/>
      <c r="AB16" s="52"/>
      <c r="AC16" s="49"/>
      <c r="AD16" s="33">
        <f t="shared" si="4"/>
        <v>0</v>
      </c>
      <c r="AE16" s="47"/>
      <c r="AF16" s="2">
        <f t="shared" si="5"/>
        <v>0</v>
      </c>
    </row>
    <row r="17" spans="2:32" x14ac:dyDescent="0.2">
      <c r="B17" s="62"/>
      <c r="C17" s="56"/>
      <c r="D17" s="52"/>
      <c r="E17" s="49"/>
      <c r="F17" s="33">
        <f t="shared" si="0"/>
        <v>0</v>
      </c>
      <c r="G17" s="47"/>
      <c r="H17" s="2">
        <f t="shared" si="6"/>
        <v>0</v>
      </c>
      <c r="I17" s="59"/>
      <c r="J17" s="52"/>
      <c r="K17" s="49"/>
      <c r="L17" s="33">
        <f t="shared" si="7"/>
        <v>0</v>
      </c>
      <c r="M17" s="47"/>
      <c r="N17" s="2">
        <f t="shared" si="1"/>
        <v>0</v>
      </c>
      <c r="O17" s="4"/>
      <c r="P17" s="52"/>
      <c r="Q17" s="49"/>
      <c r="R17" s="33">
        <f>IF(OR(P17="",Q17=""),0,IF(VALUE(P17)&gt;=VALUE(Q17),(TIME(TRUNC(Q17/100),MOD(#REF!,100),0))+1-(TIME(TRUNC(P17/100),MOD(P17,100),0)),(TIME(TRUNC(Q17/100),MOD(Q17,100),0))-(TIME(TRUNC(P17/100),MOD(P17,100),0))))</f>
        <v>0</v>
      </c>
      <c r="S17" s="47"/>
      <c r="T17" s="14">
        <f t="shared" si="8"/>
        <v>0</v>
      </c>
      <c r="U17" s="4"/>
      <c r="V17" s="52"/>
      <c r="W17" s="49"/>
      <c r="X17" s="33">
        <f t="shared" si="2"/>
        <v>0</v>
      </c>
      <c r="Y17" s="47"/>
      <c r="Z17" s="14">
        <f t="shared" si="3"/>
        <v>0</v>
      </c>
      <c r="AA17" s="39"/>
      <c r="AB17" s="52"/>
      <c r="AC17" s="49"/>
      <c r="AD17" s="33">
        <f t="shared" si="4"/>
        <v>0</v>
      </c>
      <c r="AE17" s="47"/>
      <c r="AF17" s="2">
        <f t="shared" si="5"/>
        <v>0</v>
      </c>
    </row>
    <row r="18" spans="2:32" x14ac:dyDescent="0.2">
      <c r="B18" s="62"/>
      <c r="C18" s="56"/>
      <c r="D18" s="52"/>
      <c r="E18" s="49"/>
      <c r="F18" s="33">
        <f t="shared" si="0"/>
        <v>0</v>
      </c>
      <c r="G18" s="47"/>
      <c r="H18" s="2">
        <f t="shared" si="6"/>
        <v>0</v>
      </c>
      <c r="I18" s="59"/>
      <c r="J18" s="52"/>
      <c r="K18" s="49"/>
      <c r="L18" s="33">
        <f t="shared" si="7"/>
        <v>0</v>
      </c>
      <c r="M18" s="47"/>
      <c r="N18" s="2">
        <f t="shared" si="1"/>
        <v>0</v>
      </c>
      <c r="O18" s="4"/>
      <c r="P18" s="52"/>
      <c r="Q18" s="49"/>
      <c r="R18" s="33">
        <f>IF(OR(P18="",Q18=""),0,IF(VALUE(P18)&gt;=VALUE(Q18),(TIME(TRUNC(Q18/100),MOD(#REF!,100),0))+1-(TIME(TRUNC(P18/100),MOD(P18,100),0)),(TIME(TRUNC(Q18/100),MOD(Q18,100),0))-(TIME(TRUNC(P18/100),MOD(P18,100),0))))</f>
        <v>0</v>
      </c>
      <c r="S18" s="47"/>
      <c r="T18" s="14">
        <f t="shared" si="8"/>
        <v>0</v>
      </c>
      <c r="U18" s="4"/>
      <c r="V18" s="52"/>
      <c r="W18" s="49"/>
      <c r="X18" s="33">
        <f t="shared" si="2"/>
        <v>0</v>
      </c>
      <c r="Y18" s="47"/>
      <c r="Z18" s="14">
        <f t="shared" si="3"/>
        <v>0</v>
      </c>
      <c r="AA18" s="39"/>
      <c r="AB18" s="52"/>
      <c r="AC18" s="49"/>
      <c r="AD18" s="33">
        <f t="shared" si="4"/>
        <v>0</v>
      </c>
      <c r="AE18" s="47"/>
      <c r="AF18" s="2">
        <f t="shared" si="5"/>
        <v>0</v>
      </c>
    </row>
    <row r="19" spans="2:32" x14ac:dyDescent="0.2">
      <c r="B19" s="62"/>
      <c r="C19" s="56"/>
      <c r="D19" s="52"/>
      <c r="E19" s="49"/>
      <c r="F19" s="33">
        <f t="shared" si="0"/>
        <v>0</v>
      </c>
      <c r="G19" s="47"/>
      <c r="H19" s="2">
        <f t="shared" si="6"/>
        <v>0</v>
      </c>
      <c r="I19" s="59"/>
      <c r="J19" s="52"/>
      <c r="K19" s="49"/>
      <c r="L19" s="33">
        <f t="shared" si="7"/>
        <v>0</v>
      </c>
      <c r="M19" s="47"/>
      <c r="N19" s="2">
        <f t="shared" si="1"/>
        <v>0</v>
      </c>
      <c r="O19" s="4"/>
      <c r="P19" s="52"/>
      <c r="Q19" s="49"/>
      <c r="R19" s="33">
        <f>IF(OR(P19="",Q19=""),0,IF(VALUE(P19)&gt;=VALUE(Q19),(TIME(TRUNC(Q19/100),MOD(#REF!,100),0))+1-(TIME(TRUNC(P19/100),MOD(P19,100),0)),(TIME(TRUNC(Q19/100),MOD(Q19,100),0))-(TIME(TRUNC(P19/100),MOD(P19,100),0))))</f>
        <v>0</v>
      </c>
      <c r="S19" s="47"/>
      <c r="T19" s="14">
        <f t="shared" si="8"/>
        <v>0</v>
      </c>
      <c r="U19" s="4"/>
      <c r="V19" s="52"/>
      <c r="W19" s="49"/>
      <c r="X19" s="33">
        <f t="shared" si="2"/>
        <v>0</v>
      </c>
      <c r="Y19" s="47"/>
      <c r="Z19" s="14">
        <f t="shared" si="3"/>
        <v>0</v>
      </c>
      <c r="AA19" s="39"/>
      <c r="AB19" s="52"/>
      <c r="AC19" s="49"/>
      <c r="AD19" s="33">
        <f t="shared" si="4"/>
        <v>0</v>
      </c>
      <c r="AE19" s="47"/>
      <c r="AF19" s="2">
        <f t="shared" si="5"/>
        <v>0</v>
      </c>
    </row>
    <row r="20" spans="2:32" x14ac:dyDescent="0.2">
      <c r="B20" s="62"/>
      <c r="C20" s="56"/>
      <c r="D20" s="52"/>
      <c r="E20" s="49"/>
      <c r="F20" s="33">
        <f t="shared" si="0"/>
        <v>0</v>
      </c>
      <c r="G20" s="47"/>
      <c r="H20" s="2">
        <f t="shared" si="6"/>
        <v>0</v>
      </c>
      <c r="I20" s="59"/>
      <c r="J20" s="52"/>
      <c r="K20" s="49"/>
      <c r="L20" s="33">
        <f t="shared" si="7"/>
        <v>0</v>
      </c>
      <c r="M20" s="47"/>
      <c r="N20" s="2">
        <f t="shared" si="1"/>
        <v>0</v>
      </c>
      <c r="O20" s="4"/>
      <c r="P20" s="52"/>
      <c r="Q20" s="49"/>
      <c r="R20" s="33">
        <f>IF(OR(P20="",Q20=""),0,IF(VALUE(P20)&gt;=VALUE(Q20),(TIME(TRUNC(Q20/100),MOD(#REF!,100),0))+1-(TIME(TRUNC(P20/100),MOD(P20,100),0)),(TIME(TRUNC(Q20/100),MOD(Q20,100),0))-(TIME(TRUNC(P20/100),MOD(P20,100),0))))</f>
        <v>0</v>
      </c>
      <c r="S20" s="47"/>
      <c r="T20" s="14">
        <f t="shared" si="8"/>
        <v>0</v>
      </c>
      <c r="U20" s="4"/>
      <c r="V20" s="52"/>
      <c r="W20" s="49"/>
      <c r="X20" s="33">
        <f t="shared" si="2"/>
        <v>0</v>
      </c>
      <c r="Y20" s="47"/>
      <c r="Z20" s="14">
        <f t="shared" si="3"/>
        <v>0</v>
      </c>
      <c r="AA20" s="39"/>
      <c r="AB20" s="52"/>
      <c r="AC20" s="49"/>
      <c r="AD20" s="33">
        <f t="shared" si="4"/>
        <v>0</v>
      </c>
      <c r="AE20" s="47"/>
      <c r="AF20" s="2">
        <f t="shared" si="5"/>
        <v>0</v>
      </c>
    </row>
    <row r="21" spans="2:32" x14ac:dyDescent="0.2">
      <c r="B21" s="62"/>
      <c r="C21" s="56"/>
      <c r="D21" s="52"/>
      <c r="E21" s="49"/>
      <c r="F21" s="33">
        <f t="shared" si="0"/>
        <v>0</v>
      </c>
      <c r="G21" s="47"/>
      <c r="H21" s="2">
        <f t="shared" si="6"/>
        <v>0</v>
      </c>
      <c r="I21" s="59"/>
      <c r="J21" s="52"/>
      <c r="K21" s="49"/>
      <c r="L21" s="33">
        <f t="shared" si="7"/>
        <v>0</v>
      </c>
      <c r="M21" s="47"/>
      <c r="N21" s="2">
        <f t="shared" si="1"/>
        <v>0</v>
      </c>
      <c r="O21" s="4"/>
      <c r="P21" s="52"/>
      <c r="Q21" s="49"/>
      <c r="R21" s="33">
        <f>IF(OR(P21="",Q21=""),0,IF(VALUE(P21)&gt;=VALUE(Q21),(TIME(TRUNC(Q21/100),MOD(#REF!,100),0))+1-(TIME(TRUNC(P21/100),MOD(P21,100),0)),(TIME(TRUNC(Q21/100),MOD(Q21,100),0))-(TIME(TRUNC(P21/100),MOD(P21,100),0))))</f>
        <v>0</v>
      </c>
      <c r="S21" s="47"/>
      <c r="T21" s="14">
        <f t="shared" si="8"/>
        <v>0</v>
      </c>
      <c r="U21" s="4"/>
      <c r="V21" s="52"/>
      <c r="W21" s="49"/>
      <c r="X21" s="33">
        <f t="shared" si="2"/>
        <v>0</v>
      </c>
      <c r="Y21" s="47"/>
      <c r="Z21" s="14">
        <f t="shared" si="3"/>
        <v>0</v>
      </c>
      <c r="AA21" s="39"/>
      <c r="AB21" s="52"/>
      <c r="AC21" s="49"/>
      <c r="AD21" s="33">
        <f t="shared" si="4"/>
        <v>0</v>
      </c>
      <c r="AE21" s="47"/>
      <c r="AF21" s="2">
        <f t="shared" si="5"/>
        <v>0</v>
      </c>
    </row>
    <row r="22" spans="2:32" x14ac:dyDescent="0.2">
      <c r="B22" s="62"/>
      <c r="C22" s="56"/>
      <c r="D22" s="52"/>
      <c r="E22" s="49"/>
      <c r="F22" s="33">
        <f t="shared" si="0"/>
        <v>0</v>
      </c>
      <c r="G22" s="47"/>
      <c r="H22" s="2">
        <f t="shared" si="6"/>
        <v>0</v>
      </c>
      <c r="I22" s="59"/>
      <c r="J22" s="52"/>
      <c r="K22" s="49"/>
      <c r="L22" s="33">
        <f t="shared" si="7"/>
        <v>0</v>
      </c>
      <c r="M22" s="47"/>
      <c r="N22" s="2">
        <f t="shared" si="1"/>
        <v>0</v>
      </c>
      <c r="O22" s="4"/>
      <c r="P22" s="52"/>
      <c r="Q22" s="49"/>
      <c r="R22" s="33">
        <f>IF(OR(P22="",Q22=""),0,IF(VALUE(P22)&gt;=VALUE(Q22),(TIME(TRUNC(Q22/100),MOD(#REF!,100),0))+1-(TIME(TRUNC(P22/100),MOD(P22,100),0)),(TIME(TRUNC(Q22/100),MOD(Q22,100),0))-(TIME(TRUNC(P22/100),MOD(P22,100),0))))</f>
        <v>0</v>
      </c>
      <c r="S22" s="47"/>
      <c r="T22" s="14">
        <f t="shared" si="8"/>
        <v>0</v>
      </c>
      <c r="U22" s="4"/>
      <c r="V22" s="52"/>
      <c r="W22" s="49"/>
      <c r="X22" s="33">
        <f t="shared" si="2"/>
        <v>0</v>
      </c>
      <c r="Y22" s="47"/>
      <c r="Z22" s="14">
        <f t="shared" si="3"/>
        <v>0</v>
      </c>
      <c r="AA22" s="39"/>
      <c r="AB22" s="52"/>
      <c r="AC22" s="49"/>
      <c r="AD22" s="33">
        <f t="shared" si="4"/>
        <v>0</v>
      </c>
      <c r="AE22" s="47"/>
      <c r="AF22" s="2">
        <f t="shared" si="5"/>
        <v>0</v>
      </c>
    </row>
    <row r="23" spans="2:32" x14ac:dyDescent="0.2">
      <c r="B23" s="62"/>
      <c r="C23" s="56"/>
      <c r="D23" s="52"/>
      <c r="E23" s="49"/>
      <c r="F23" s="33">
        <f t="shared" si="0"/>
        <v>0</v>
      </c>
      <c r="G23" s="47"/>
      <c r="H23" s="2">
        <f t="shared" si="6"/>
        <v>0</v>
      </c>
      <c r="I23" s="59"/>
      <c r="J23" s="52"/>
      <c r="K23" s="49"/>
      <c r="L23" s="33">
        <f t="shared" si="7"/>
        <v>0</v>
      </c>
      <c r="M23" s="47"/>
      <c r="N23" s="2">
        <f t="shared" si="1"/>
        <v>0</v>
      </c>
      <c r="O23" s="4"/>
      <c r="P23" s="52"/>
      <c r="Q23" s="49"/>
      <c r="R23" s="33">
        <f>IF(OR(P23="",Q23=""),0,IF(VALUE(P23)&gt;=VALUE(Q23),(TIME(TRUNC(Q23/100),MOD(#REF!,100),0))+1-(TIME(TRUNC(P23/100),MOD(P23,100),0)),(TIME(TRUNC(Q23/100),MOD(Q23,100),0))-(TIME(TRUNC(P23/100),MOD(P23,100),0))))</f>
        <v>0</v>
      </c>
      <c r="S23" s="47"/>
      <c r="T23" s="14">
        <f t="shared" si="8"/>
        <v>0</v>
      </c>
      <c r="U23" s="4"/>
      <c r="V23" s="52"/>
      <c r="W23" s="49"/>
      <c r="X23" s="33">
        <f t="shared" si="2"/>
        <v>0</v>
      </c>
      <c r="Y23" s="47"/>
      <c r="Z23" s="14">
        <f t="shared" si="3"/>
        <v>0</v>
      </c>
      <c r="AA23" s="39"/>
      <c r="AB23" s="52"/>
      <c r="AC23" s="49"/>
      <c r="AD23" s="33">
        <f t="shared" si="4"/>
        <v>0</v>
      </c>
      <c r="AE23" s="47"/>
      <c r="AF23" s="2">
        <f t="shared" si="5"/>
        <v>0</v>
      </c>
    </row>
    <row r="24" spans="2:32" x14ac:dyDescent="0.2">
      <c r="B24" s="62"/>
      <c r="C24" s="56"/>
      <c r="D24" s="52"/>
      <c r="E24" s="49"/>
      <c r="F24" s="33">
        <f t="shared" si="0"/>
        <v>0</v>
      </c>
      <c r="G24" s="47"/>
      <c r="H24" s="2">
        <f t="shared" si="6"/>
        <v>0</v>
      </c>
      <c r="I24" s="59"/>
      <c r="J24" s="52"/>
      <c r="K24" s="49"/>
      <c r="L24" s="33">
        <f t="shared" si="7"/>
        <v>0</v>
      </c>
      <c r="M24" s="47"/>
      <c r="N24" s="2">
        <f t="shared" si="1"/>
        <v>0</v>
      </c>
      <c r="O24" s="4"/>
      <c r="P24" s="52"/>
      <c r="Q24" s="49"/>
      <c r="R24" s="33">
        <f>IF(OR(P24="",Q24=""),0,IF(VALUE(P24)&gt;=VALUE(Q24),(TIME(TRUNC(Q24/100),MOD(#REF!,100),0))+1-(TIME(TRUNC(P24/100),MOD(P24,100),0)),(TIME(TRUNC(Q24/100),MOD(Q24,100),0))-(TIME(TRUNC(P24/100),MOD(P24,100),0))))</f>
        <v>0</v>
      </c>
      <c r="S24" s="47"/>
      <c r="T24" s="14">
        <f t="shared" si="8"/>
        <v>0</v>
      </c>
      <c r="U24" s="4"/>
      <c r="V24" s="52"/>
      <c r="W24" s="49"/>
      <c r="X24" s="33">
        <f t="shared" si="2"/>
        <v>0</v>
      </c>
      <c r="Y24" s="47"/>
      <c r="Z24" s="14">
        <f t="shared" si="3"/>
        <v>0</v>
      </c>
      <c r="AA24" s="39"/>
      <c r="AB24" s="52"/>
      <c r="AC24" s="49"/>
      <c r="AD24" s="33">
        <f t="shared" si="4"/>
        <v>0</v>
      </c>
      <c r="AE24" s="47"/>
      <c r="AF24" s="2">
        <f t="shared" si="5"/>
        <v>0</v>
      </c>
    </row>
    <row r="25" spans="2:32" x14ac:dyDescent="0.2">
      <c r="B25" s="62"/>
      <c r="C25" s="56"/>
      <c r="D25" s="52"/>
      <c r="E25" s="49"/>
      <c r="F25" s="33">
        <f t="shared" si="0"/>
        <v>0</v>
      </c>
      <c r="G25" s="47"/>
      <c r="H25" s="2">
        <f t="shared" si="6"/>
        <v>0</v>
      </c>
      <c r="I25" s="59"/>
      <c r="J25" s="52"/>
      <c r="K25" s="49"/>
      <c r="L25" s="33">
        <f t="shared" si="7"/>
        <v>0</v>
      </c>
      <c r="M25" s="47"/>
      <c r="N25" s="2">
        <f t="shared" si="1"/>
        <v>0</v>
      </c>
      <c r="O25" s="4"/>
      <c r="P25" s="52"/>
      <c r="Q25" s="49"/>
      <c r="R25" s="33">
        <f>IF(OR(P25="",Q25=""),0,IF(VALUE(P25)&gt;=VALUE(Q25),(TIME(TRUNC(Q25/100),MOD(#REF!,100),0))+1-(TIME(TRUNC(P25/100),MOD(P25,100),0)),(TIME(TRUNC(Q25/100),MOD(Q25,100),0))-(TIME(TRUNC(P25/100),MOD(P25,100),0))))</f>
        <v>0</v>
      </c>
      <c r="S25" s="47"/>
      <c r="T25" s="14">
        <f t="shared" si="8"/>
        <v>0</v>
      </c>
      <c r="U25" s="4"/>
      <c r="V25" s="52"/>
      <c r="W25" s="49"/>
      <c r="X25" s="33">
        <f t="shared" si="2"/>
        <v>0</v>
      </c>
      <c r="Y25" s="47"/>
      <c r="Z25" s="14">
        <f t="shared" si="3"/>
        <v>0</v>
      </c>
      <c r="AA25" s="39"/>
      <c r="AB25" s="52"/>
      <c r="AC25" s="49"/>
      <c r="AD25" s="33">
        <f t="shared" si="4"/>
        <v>0</v>
      </c>
      <c r="AE25" s="47"/>
      <c r="AF25" s="2">
        <f t="shared" si="5"/>
        <v>0</v>
      </c>
    </row>
    <row r="26" spans="2:32" x14ac:dyDescent="0.2">
      <c r="B26" s="62"/>
      <c r="C26" s="56"/>
      <c r="D26" s="52"/>
      <c r="E26" s="49"/>
      <c r="F26" s="33">
        <f t="shared" si="0"/>
        <v>0</v>
      </c>
      <c r="G26" s="47"/>
      <c r="H26" s="2">
        <f t="shared" si="6"/>
        <v>0</v>
      </c>
      <c r="I26" s="59"/>
      <c r="J26" s="52"/>
      <c r="K26" s="49"/>
      <c r="L26" s="33">
        <f t="shared" si="7"/>
        <v>0</v>
      </c>
      <c r="M26" s="47"/>
      <c r="N26" s="2">
        <f t="shared" si="1"/>
        <v>0</v>
      </c>
      <c r="O26" s="4"/>
      <c r="P26" s="52"/>
      <c r="Q26" s="49"/>
      <c r="R26" s="33">
        <f>IF(OR(P26="",Q26=""),0,IF(VALUE(P26)&gt;=VALUE(Q26),(TIME(TRUNC(Q26/100),MOD(#REF!,100),0))+1-(TIME(TRUNC(P26/100),MOD(P26,100),0)),(TIME(TRUNC(Q26/100),MOD(Q26,100),0))-(TIME(TRUNC(P26/100),MOD(P26,100),0))))</f>
        <v>0</v>
      </c>
      <c r="S26" s="47"/>
      <c r="T26" s="14">
        <f t="shared" si="8"/>
        <v>0</v>
      </c>
      <c r="U26" s="4"/>
      <c r="V26" s="52"/>
      <c r="W26" s="49"/>
      <c r="X26" s="33">
        <f t="shared" si="2"/>
        <v>0</v>
      </c>
      <c r="Y26" s="47"/>
      <c r="Z26" s="14">
        <f t="shared" si="3"/>
        <v>0</v>
      </c>
      <c r="AA26" s="39"/>
      <c r="AB26" s="52"/>
      <c r="AC26" s="49"/>
      <c r="AD26" s="33">
        <f t="shared" si="4"/>
        <v>0</v>
      </c>
      <c r="AE26" s="47"/>
      <c r="AF26" s="2">
        <f t="shared" si="5"/>
        <v>0</v>
      </c>
    </row>
    <row r="27" spans="2:32" x14ac:dyDescent="0.2">
      <c r="B27" s="62"/>
      <c r="C27" s="56"/>
      <c r="D27" s="52"/>
      <c r="E27" s="49"/>
      <c r="F27" s="33">
        <f t="shared" si="0"/>
        <v>0</v>
      </c>
      <c r="G27" s="47"/>
      <c r="H27" s="2">
        <f t="shared" si="6"/>
        <v>0</v>
      </c>
      <c r="I27" s="59"/>
      <c r="J27" s="52"/>
      <c r="K27" s="49"/>
      <c r="L27" s="33">
        <f t="shared" si="7"/>
        <v>0</v>
      </c>
      <c r="M27" s="47"/>
      <c r="N27" s="2">
        <f t="shared" si="1"/>
        <v>0</v>
      </c>
      <c r="O27" s="4"/>
      <c r="P27" s="52"/>
      <c r="Q27" s="49"/>
      <c r="R27" s="33">
        <f>IF(OR(P27="",Q27=""),0,IF(VALUE(P27)&gt;=VALUE(Q27),(TIME(TRUNC(Q27/100),MOD(#REF!,100),0))+1-(TIME(TRUNC(P27/100),MOD(P27,100),0)),(TIME(TRUNC(Q27/100),MOD(Q27,100),0))-(TIME(TRUNC(P27/100),MOD(P27,100),0))))</f>
        <v>0</v>
      </c>
      <c r="S27" s="47"/>
      <c r="T27" s="14">
        <f t="shared" si="8"/>
        <v>0</v>
      </c>
      <c r="U27" s="4"/>
      <c r="V27" s="52"/>
      <c r="W27" s="49"/>
      <c r="X27" s="33">
        <f t="shared" si="2"/>
        <v>0</v>
      </c>
      <c r="Y27" s="47"/>
      <c r="Z27" s="14">
        <f t="shared" si="3"/>
        <v>0</v>
      </c>
      <c r="AA27" s="39"/>
      <c r="AB27" s="52"/>
      <c r="AC27" s="49"/>
      <c r="AD27" s="33">
        <f t="shared" si="4"/>
        <v>0</v>
      </c>
      <c r="AE27" s="47"/>
      <c r="AF27" s="2">
        <f t="shared" si="5"/>
        <v>0</v>
      </c>
    </row>
    <row r="28" spans="2:32" x14ac:dyDescent="0.2">
      <c r="B28" s="62"/>
      <c r="C28" s="56"/>
      <c r="D28" s="52"/>
      <c r="E28" s="49"/>
      <c r="F28" s="33">
        <f t="shared" si="0"/>
        <v>0</v>
      </c>
      <c r="G28" s="47"/>
      <c r="H28" s="2">
        <f t="shared" si="6"/>
        <v>0</v>
      </c>
      <c r="I28" s="59"/>
      <c r="J28" s="52"/>
      <c r="K28" s="49"/>
      <c r="L28" s="33">
        <f t="shared" si="7"/>
        <v>0</v>
      </c>
      <c r="M28" s="47"/>
      <c r="N28" s="2">
        <f t="shared" si="1"/>
        <v>0</v>
      </c>
      <c r="O28" s="4"/>
      <c r="P28" s="52"/>
      <c r="Q28" s="49"/>
      <c r="R28" s="33">
        <f>IF(OR(P28="",Q28=""),0,IF(VALUE(P28)&gt;=VALUE(Q28),(TIME(TRUNC(Q28/100),MOD(#REF!,100),0))+1-(TIME(TRUNC(P28/100),MOD(P28,100),0)),(TIME(TRUNC(Q28/100),MOD(Q28,100),0))-(TIME(TRUNC(P28/100),MOD(P28,100),0))))</f>
        <v>0</v>
      </c>
      <c r="S28" s="47"/>
      <c r="T28" s="14">
        <f t="shared" si="8"/>
        <v>0</v>
      </c>
      <c r="U28" s="4"/>
      <c r="V28" s="52"/>
      <c r="W28" s="49"/>
      <c r="X28" s="33">
        <f t="shared" si="2"/>
        <v>0</v>
      </c>
      <c r="Y28" s="47"/>
      <c r="Z28" s="14">
        <f t="shared" si="3"/>
        <v>0</v>
      </c>
      <c r="AA28" s="39"/>
      <c r="AB28" s="52"/>
      <c r="AC28" s="49"/>
      <c r="AD28" s="33">
        <f t="shared" si="4"/>
        <v>0</v>
      </c>
      <c r="AE28" s="47"/>
      <c r="AF28" s="2">
        <f t="shared" si="5"/>
        <v>0</v>
      </c>
    </row>
    <row r="29" spans="2:32" x14ac:dyDescent="0.2">
      <c r="B29" s="62"/>
      <c r="C29" s="56"/>
      <c r="D29" s="52"/>
      <c r="E29" s="49"/>
      <c r="F29" s="33">
        <f t="shared" si="0"/>
        <v>0</v>
      </c>
      <c r="G29" s="47"/>
      <c r="H29" s="2">
        <f t="shared" si="6"/>
        <v>0</v>
      </c>
      <c r="I29" s="59"/>
      <c r="J29" s="52"/>
      <c r="K29" s="49"/>
      <c r="L29" s="33">
        <f t="shared" si="7"/>
        <v>0</v>
      </c>
      <c r="M29" s="47"/>
      <c r="N29" s="2">
        <f t="shared" si="1"/>
        <v>0</v>
      </c>
      <c r="O29" s="4"/>
      <c r="P29" s="52"/>
      <c r="Q29" s="49"/>
      <c r="R29" s="33">
        <f>IF(OR(P29="",Q29=""),0,IF(VALUE(P29)&gt;=VALUE(Q29),(TIME(TRUNC(Q29/100),MOD(#REF!,100),0))+1-(TIME(TRUNC(P29/100),MOD(P29,100),0)),(TIME(TRUNC(Q29/100),MOD(Q29,100),0))-(TIME(TRUNC(P29/100),MOD(P29,100),0))))</f>
        <v>0</v>
      </c>
      <c r="S29" s="47"/>
      <c r="T29" s="14">
        <f t="shared" si="8"/>
        <v>0</v>
      </c>
      <c r="U29" s="4"/>
      <c r="V29" s="52"/>
      <c r="W29" s="49"/>
      <c r="X29" s="33">
        <f t="shared" si="2"/>
        <v>0</v>
      </c>
      <c r="Y29" s="47"/>
      <c r="Z29" s="14">
        <f t="shared" si="3"/>
        <v>0</v>
      </c>
      <c r="AA29" s="39"/>
      <c r="AB29" s="52"/>
      <c r="AC29" s="49"/>
      <c r="AD29" s="33">
        <f t="shared" si="4"/>
        <v>0</v>
      </c>
      <c r="AE29" s="47"/>
      <c r="AF29" s="2">
        <f t="shared" si="5"/>
        <v>0</v>
      </c>
    </row>
    <row r="30" spans="2:32" x14ac:dyDescent="0.2">
      <c r="B30" s="62"/>
      <c r="C30" s="56"/>
      <c r="D30" s="52"/>
      <c r="E30" s="49"/>
      <c r="F30" s="33">
        <f t="shared" si="0"/>
        <v>0</v>
      </c>
      <c r="G30" s="47"/>
      <c r="H30" s="2">
        <f t="shared" si="6"/>
        <v>0</v>
      </c>
      <c r="I30" s="59"/>
      <c r="J30" s="52"/>
      <c r="K30" s="49"/>
      <c r="L30" s="33">
        <f t="shared" si="7"/>
        <v>0</v>
      </c>
      <c r="M30" s="47"/>
      <c r="N30" s="2">
        <f t="shared" si="1"/>
        <v>0</v>
      </c>
      <c r="O30" s="4"/>
      <c r="P30" s="52"/>
      <c r="Q30" s="49"/>
      <c r="R30" s="33">
        <f>IF(OR(P30="",Q30=""),0,IF(VALUE(P30)&gt;=VALUE(Q30),(TIME(TRUNC(Q30/100),MOD(#REF!,100),0))+1-(TIME(TRUNC(P30/100),MOD(P30,100),0)),(TIME(TRUNC(Q30/100),MOD(Q30,100),0))-(TIME(TRUNC(P30/100),MOD(P30,100),0))))</f>
        <v>0</v>
      </c>
      <c r="S30" s="47"/>
      <c r="T30" s="14">
        <f t="shared" si="8"/>
        <v>0</v>
      </c>
      <c r="U30" s="4"/>
      <c r="V30" s="52"/>
      <c r="W30" s="49"/>
      <c r="X30" s="33">
        <f t="shared" si="2"/>
        <v>0</v>
      </c>
      <c r="Y30" s="47"/>
      <c r="Z30" s="14">
        <f t="shared" si="3"/>
        <v>0</v>
      </c>
      <c r="AA30" s="39"/>
      <c r="AB30" s="52"/>
      <c r="AC30" s="49"/>
      <c r="AD30" s="33">
        <f t="shared" si="4"/>
        <v>0</v>
      </c>
      <c r="AE30" s="47"/>
      <c r="AF30" s="2">
        <f t="shared" si="5"/>
        <v>0</v>
      </c>
    </row>
    <row r="31" spans="2:32" x14ac:dyDescent="0.2">
      <c r="B31" s="62"/>
      <c r="C31" s="56"/>
      <c r="D31" s="52"/>
      <c r="E31" s="49"/>
      <c r="F31" s="33">
        <f t="shared" si="0"/>
        <v>0</v>
      </c>
      <c r="G31" s="47"/>
      <c r="H31" s="2">
        <f t="shared" si="6"/>
        <v>0</v>
      </c>
      <c r="I31" s="59"/>
      <c r="J31" s="52"/>
      <c r="K31" s="49"/>
      <c r="L31" s="33">
        <f t="shared" si="7"/>
        <v>0</v>
      </c>
      <c r="M31" s="47"/>
      <c r="N31" s="2">
        <f t="shared" si="1"/>
        <v>0</v>
      </c>
      <c r="O31" s="4"/>
      <c r="P31" s="52"/>
      <c r="Q31" s="49"/>
      <c r="R31" s="33">
        <f>IF(OR(P31="",Q31=""),0,IF(VALUE(P31)&gt;=VALUE(Q31),(TIME(TRUNC(Q31/100),MOD(#REF!,100),0))+1-(TIME(TRUNC(P31/100),MOD(P31,100),0)),(TIME(TRUNC(Q31/100),MOD(Q31,100),0))-(TIME(TRUNC(P31/100),MOD(P31,100),0))))</f>
        <v>0</v>
      </c>
      <c r="S31" s="47"/>
      <c r="T31" s="14">
        <f t="shared" si="8"/>
        <v>0</v>
      </c>
      <c r="U31" s="4"/>
      <c r="V31" s="52"/>
      <c r="W31" s="49"/>
      <c r="X31" s="33">
        <f t="shared" si="2"/>
        <v>0</v>
      </c>
      <c r="Y31" s="47"/>
      <c r="Z31" s="14">
        <f t="shared" si="3"/>
        <v>0</v>
      </c>
      <c r="AA31" s="39"/>
      <c r="AB31" s="52"/>
      <c r="AC31" s="49"/>
      <c r="AD31" s="33">
        <f t="shared" si="4"/>
        <v>0</v>
      </c>
      <c r="AE31" s="47"/>
      <c r="AF31" s="2">
        <f t="shared" si="5"/>
        <v>0</v>
      </c>
    </row>
    <row r="32" spans="2:32" x14ac:dyDescent="0.2">
      <c r="B32" s="62"/>
      <c r="C32" s="56"/>
      <c r="D32" s="52"/>
      <c r="E32" s="49"/>
      <c r="F32" s="33">
        <f t="shared" si="0"/>
        <v>0</v>
      </c>
      <c r="G32" s="47"/>
      <c r="H32" s="2">
        <f t="shared" si="6"/>
        <v>0</v>
      </c>
      <c r="I32" s="59"/>
      <c r="J32" s="52"/>
      <c r="K32" s="49"/>
      <c r="L32" s="33">
        <f t="shared" si="7"/>
        <v>0</v>
      </c>
      <c r="M32" s="47"/>
      <c r="N32" s="2">
        <f t="shared" si="1"/>
        <v>0</v>
      </c>
      <c r="O32" s="4"/>
      <c r="P32" s="52"/>
      <c r="Q32" s="49"/>
      <c r="R32" s="33">
        <f>IF(OR(P32="",Q32=""),0,IF(VALUE(P32)&gt;=VALUE(Q32),(TIME(TRUNC(Q32/100),MOD(#REF!,100),0))+1-(TIME(TRUNC(P32/100),MOD(P32,100),0)),(TIME(TRUNC(Q32/100),MOD(Q32,100),0))-(TIME(TRUNC(P32/100),MOD(P32,100),0))))</f>
        <v>0</v>
      </c>
      <c r="S32" s="47"/>
      <c r="T32" s="14">
        <f t="shared" si="8"/>
        <v>0</v>
      </c>
      <c r="U32" s="4"/>
      <c r="V32" s="52"/>
      <c r="W32" s="49"/>
      <c r="X32" s="33">
        <f t="shared" si="2"/>
        <v>0</v>
      </c>
      <c r="Y32" s="47"/>
      <c r="Z32" s="14">
        <f t="shared" si="3"/>
        <v>0</v>
      </c>
      <c r="AA32" s="39"/>
      <c r="AB32" s="52"/>
      <c r="AC32" s="49"/>
      <c r="AD32" s="33">
        <f t="shared" si="4"/>
        <v>0</v>
      </c>
      <c r="AE32" s="47"/>
      <c r="AF32" s="2">
        <f t="shared" si="5"/>
        <v>0</v>
      </c>
    </row>
    <row r="33" spans="2:42" x14ac:dyDescent="0.2">
      <c r="B33" s="62"/>
      <c r="C33" s="56"/>
      <c r="D33" s="52"/>
      <c r="E33" s="49"/>
      <c r="F33" s="33">
        <f t="shared" si="0"/>
        <v>0</v>
      </c>
      <c r="G33" s="47"/>
      <c r="H33" s="2">
        <f t="shared" si="6"/>
        <v>0</v>
      </c>
      <c r="I33" s="59"/>
      <c r="J33" s="52"/>
      <c r="K33" s="49"/>
      <c r="L33" s="33">
        <f t="shared" si="7"/>
        <v>0</v>
      </c>
      <c r="M33" s="47"/>
      <c r="N33" s="2">
        <f t="shared" si="1"/>
        <v>0</v>
      </c>
      <c r="O33" s="4"/>
      <c r="P33" s="52"/>
      <c r="Q33" s="49"/>
      <c r="R33" s="33">
        <f>IF(OR(P33="",Q33=""),0,IF(VALUE(P33)&gt;=VALUE(Q33),(TIME(TRUNC(Q33/100),MOD(#REF!,100),0))+1-(TIME(TRUNC(P33/100),MOD(P33,100),0)),(TIME(TRUNC(Q33/100),MOD(Q33,100),0))-(TIME(TRUNC(P33/100),MOD(P33,100),0))))</f>
        <v>0</v>
      </c>
      <c r="S33" s="47"/>
      <c r="T33" s="14">
        <f t="shared" si="8"/>
        <v>0</v>
      </c>
      <c r="U33" s="4"/>
      <c r="V33" s="52"/>
      <c r="W33" s="49"/>
      <c r="X33" s="33">
        <f t="shared" si="2"/>
        <v>0</v>
      </c>
      <c r="Y33" s="47"/>
      <c r="Z33" s="14">
        <f t="shared" si="3"/>
        <v>0</v>
      </c>
      <c r="AA33" s="39"/>
      <c r="AB33" s="52"/>
      <c r="AC33" s="49"/>
      <c r="AD33" s="33">
        <f t="shared" si="4"/>
        <v>0</v>
      </c>
      <c r="AE33" s="47"/>
      <c r="AF33" s="2">
        <f t="shared" si="5"/>
        <v>0</v>
      </c>
    </row>
    <row r="34" spans="2:42" x14ac:dyDescent="0.2">
      <c r="B34" s="62"/>
      <c r="C34" s="56"/>
      <c r="D34" s="52"/>
      <c r="E34" s="49"/>
      <c r="F34" s="33">
        <f t="shared" si="0"/>
        <v>0</v>
      </c>
      <c r="G34" s="47"/>
      <c r="H34" s="2">
        <f t="shared" si="6"/>
        <v>0</v>
      </c>
      <c r="I34" s="59"/>
      <c r="J34" s="52"/>
      <c r="K34" s="49"/>
      <c r="L34" s="33">
        <f t="shared" si="7"/>
        <v>0</v>
      </c>
      <c r="M34" s="47"/>
      <c r="N34" s="2">
        <f t="shared" si="1"/>
        <v>0</v>
      </c>
      <c r="O34" s="4"/>
      <c r="P34" s="52"/>
      <c r="Q34" s="49"/>
      <c r="R34" s="33">
        <f>IF(OR(P34="",Q34=""),0,IF(VALUE(P34)&gt;=VALUE(Q34),(TIME(TRUNC(Q34/100),MOD(#REF!,100),0))+1-(TIME(TRUNC(P34/100),MOD(P34,100),0)),(TIME(TRUNC(Q34/100),MOD(Q34,100),0))-(TIME(TRUNC(P34/100),MOD(P34,100),0))))</f>
        <v>0</v>
      </c>
      <c r="S34" s="47"/>
      <c r="T34" s="14">
        <f t="shared" si="8"/>
        <v>0</v>
      </c>
      <c r="U34" s="4"/>
      <c r="V34" s="52"/>
      <c r="W34" s="49"/>
      <c r="X34" s="33">
        <f t="shared" si="2"/>
        <v>0</v>
      </c>
      <c r="Y34" s="47"/>
      <c r="Z34" s="14">
        <f t="shared" si="3"/>
        <v>0</v>
      </c>
      <c r="AA34" s="39"/>
      <c r="AB34" s="52"/>
      <c r="AC34" s="49"/>
      <c r="AD34" s="33">
        <f t="shared" si="4"/>
        <v>0</v>
      </c>
      <c r="AE34" s="47"/>
      <c r="AF34" s="2">
        <f t="shared" si="5"/>
        <v>0</v>
      </c>
    </row>
    <row r="35" spans="2:42" ht="16" thickBot="1" x14ac:dyDescent="0.25">
      <c r="B35" s="63"/>
      <c r="C35" s="56"/>
      <c r="D35" s="53"/>
      <c r="E35" s="50"/>
      <c r="F35" s="36">
        <f t="shared" si="0"/>
        <v>0</v>
      </c>
      <c r="G35" s="51"/>
      <c r="H35" s="18">
        <f t="shared" si="6"/>
        <v>0</v>
      </c>
      <c r="I35" s="60"/>
      <c r="J35" s="53"/>
      <c r="K35" s="50"/>
      <c r="L35" s="36">
        <f t="shared" si="7"/>
        <v>0</v>
      </c>
      <c r="M35" s="51"/>
      <c r="N35" s="18">
        <f t="shared" si="1"/>
        <v>0</v>
      </c>
      <c r="O35" s="5"/>
      <c r="P35" s="53"/>
      <c r="Q35" s="50"/>
      <c r="R35" s="36">
        <f>IF(OR(P35="",Q35=""),0,IF(VALUE(P35)&gt;=VALUE(Q35),(TIME(TRUNC(Q35/100),MOD(#REF!,100),0))+1-(TIME(TRUNC(P35/100),MOD(P35,100),0)),(TIME(TRUNC(Q35/100),MOD(Q35,100),0))-(TIME(TRUNC(P35/100),MOD(P35,100),0))))</f>
        <v>0</v>
      </c>
      <c r="S35" s="51"/>
      <c r="T35" s="15">
        <f t="shared" si="8"/>
        <v>0</v>
      </c>
      <c r="U35" s="5"/>
      <c r="V35" s="53"/>
      <c r="W35" s="50"/>
      <c r="X35" s="36">
        <f t="shared" si="2"/>
        <v>0</v>
      </c>
      <c r="Y35" s="51"/>
      <c r="Z35" s="15">
        <f t="shared" si="3"/>
        <v>0</v>
      </c>
      <c r="AA35" s="40"/>
      <c r="AB35" s="53"/>
      <c r="AC35" s="50"/>
      <c r="AD35" s="36">
        <f t="shared" si="4"/>
        <v>0</v>
      </c>
      <c r="AE35" s="51"/>
      <c r="AF35" s="18">
        <f t="shared" si="5"/>
        <v>0</v>
      </c>
    </row>
    <row r="36" spans="2:42" x14ac:dyDescent="0.2">
      <c r="H36" s="16">
        <f>SUM(H12:H35)</f>
        <v>0</v>
      </c>
      <c r="I36" s="13"/>
      <c r="J36" s="12"/>
      <c r="K36" s="12"/>
      <c r="L36" s="12"/>
      <c r="M36" s="12"/>
      <c r="N36" s="16">
        <f>SUM(N12:N35)</f>
        <v>0</v>
      </c>
      <c r="O36" s="12"/>
      <c r="P36" s="12"/>
      <c r="Q36" s="12"/>
      <c r="R36" s="12"/>
      <c r="S36" s="12"/>
      <c r="T36" s="16">
        <f>SUM(T12:T35)</f>
        <v>0</v>
      </c>
      <c r="U36" s="12"/>
      <c r="V36" s="19"/>
      <c r="W36" s="19"/>
      <c r="X36" s="20"/>
      <c r="Y36" s="12"/>
      <c r="Z36" s="16">
        <f>SUM(Z12:Z35)</f>
        <v>0</v>
      </c>
      <c r="AA36" s="12"/>
      <c r="AB36" s="19"/>
      <c r="AC36" s="19"/>
      <c r="AD36" s="20"/>
      <c r="AE36" s="12"/>
      <c r="AF36" s="16">
        <f>SUM(AF12:AF35)</f>
        <v>0</v>
      </c>
    </row>
    <row r="37" spans="2:42" x14ac:dyDescent="0.2">
      <c r="H37" s="13"/>
      <c r="I37" s="13"/>
      <c r="J37" s="12"/>
      <c r="K37" s="12"/>
      <c r="L37" s="12"/>
      <c r="M37" s="12"/>
      <c r="N37" s="13"/>
      <c r="O37" s="12"/>
      <c r="P37" s="12"/>
      <c r="Q37" s="12"/>
      <c r="R37" s="12"/>
      <c r="S37" s="12"/>
      <c r="T37" s="13"/>
      <c r="U37" s="12"/>
      <c r="V37" s="12"/>
      <c r="W37" s="12"/>
      <c r="X37" s="12"/>
      <c r="Y37" s="12"/>
      <c r="Z37" s="13"/>
      <c r="AA37" s="12"/>
      <c r="AB37" s="12"/>
      <c r="AC37" s="12"/>
      <c r="AD37" s="12"/>
      <c r="AE37" s="12"/>
      <c r="AF37" s="13"/>
    </row>
    <row r="38" spans="2:42" ht="16" thickBot="1" x14ac:dyDescent="0.25">
      <c r="F38"/>
      <c r="O38" s="12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2"/>
      <c r="AB38" s="12"/>
      <c r="AC38" s="12"/>
      <c r="AD38" s="12"/>
      <c r="AE38" s="12"/>
      <c r="AF38" s="13"/>
    </row>
    <row r="39" spans="2:42" ht="14.75" customHeight="1" x14ac:dyDescent="0.25">
      <c r="C39" s="73" t="s">
        <v>11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5"/>
      <c r="O39" s="17"/>
      <c r="P39" s="137" t="s">
        <v>53</v>
      </c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31">
        <f>H36+N36+T36+Z36+AF36+N41+IF(N40&gt;=2400,(TIME(TRUNC(N40/100),MOD(N40,100),0)+ROUNDDOWN((TRUNC(N40/100)/24)*1,0)),TIME(TRUNC(N40/100),MOD(N40,100),0))+IF(N42&gt;=2400,(TIME(TRUNC(N42/100),MOD(N42,100),0)+ROUNDDOWN((TRUNC(N42/100)/24)*1,0)),TIME(TRUNC(N42/100),MOD(N42,100),0))+IF(N43&gt;=2400,(TIME(TRUNC(N43/100),MOD(N43,100),0)+ROUNDDOWN((TRUNC(N43/100)/24)*1,0)),TIME(TRUNC(N43/100),MOD(N43,100),0))+IF(N44&gt;=2400,(TIME(TRUNC(N44/100),MOD(N44,100),0)+ROUNDDOWN((TRUNC(N44/100)/24)*1,0)),TIME(TRUNC(N44/100),MOD(N44,100),0))+IF(N45&gt;=2400,(TIME(TRUNC(N45/100),MOD(N45,100),0)+ROUNDDOWN((TRUNC(N45/100)/24)*1,0)),TIME(TRUNC(N45/100),MOD(N45,100),0))</f>
        <v>0</v>
      </c>
      <c r="AP39" s="10"/>
    </row>
    <row r="40" spans="2:42" ht="17" x14ac:dyDescent="0.2">
      <c r="C40" s="76" t="s">
        <v>59</v>
      </c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54"/>
      <c r="O40" s="25"/>
      <c r="P40" s="88" t="s">
        <v>42</v>
      </c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32">
        <f>R8</f>
        <v>0</v>
      </c>
    </row>
    <row r="41" spans="2:42" ht="16" thickBot="1" x14ac:dyDescent="0.25">
      <c r="C41" s="78" t="s">
        <v>49</v>
      </c>
      <c r="D41" s="79"/>
      <c r="E41" s="79"/>
      <c r="F41" s="79"/>
      <c r="G41" s="79"/>
      <c r="H41" s="79"/>
      <c r="I41" s="79"/>
      <c r="J41" s="79"/>
      <c r="K41" s="79"/>
      <c r="L41" s="80" t="s">
        <v>46</v>
      </c>
      <c r="M41" s="80"/>
      <c r="N41" s="67">
        <f>IF(L41="Ja",U6,0)</f>
        <v>0</v>
      </c>
      <c r="P41" s="139" t="s">
        <v>37</v>
      </c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28">
        <f>IF(AF39&lt;AF40,AF40-AF39,0)</f>
        <v>0</v>
      </c>
    </row>
    <row r="42" spans="2:42" ht="18" thickBot="1" x14ac:dyDescent="0.25">
      <c r="C42" s="76" t="s">
        <v>60</v>
      </c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54"/>
      <c r="AA42" s="11"/>
    </row>
    <row r="43" spans="2:42" ht="18" thickBot="1" x14ac:dyDescent="0.25">
      <c r="C43" s="76" t="s">
        <v>61</v>
      </c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54"/>
      <c r="O43" s="12"/>
      <c r="P43" s="133" t="s">
        <v>43</v>
      </c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69">
        <f>AF40*24</f>
        <v>0</v>
      </c>
    </row>
    <row r="44" spans="2:42" ht="18" thickBot="1" x14ac:dyDescent="0.25">
      <c r="C44" s="76" t="s">
        <v>40</v>
      </c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54"/>
      <c r="O44" s="12"/>
      <c r="P44" s="133" t="s">
        <v>44</v>
      </c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69">
        <f>AF39*24</f>
        <v>0</v>
      </c>
    </row>
    <row r="45" spans="2:42" ht="18" thickBot="1" x14ac:dyDescent="0.25">
      <c r="C45" s="122" t="s">
        <v>41</v>
      </c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55"/>
    </row>
    <row r="46" spans="2:42" ht="16" thickBot="1" x14ac:dyDescent="0.25">
      <c r="P46" s="70" t="s">
        <v>48</v>
      </c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2"/>
      <c r="AF46" s="30">
        <f>IF(AF39&gt;R8,(AF39-R8)*1.5,0)</f>
        <v>0</v>
      </c>
    </row>
    <row r="47" spans="2:42" ht="20" thickBot="1" x14ac:dyDescent="0.3">
      <c r="C47" s="124" t="s">
        <v>10</v>
      </c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6"/>
      <c r="P47" s="107" t="s">
        <v>45</v>
      </c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9"/>
      <c r="AF47" s="26">
        <f>AF46*24</f>
        <v>0</v>
      </c>
    </row>
    <row r="48" spans="2:42" ht="17" customHeight="1" x14ac:dyDescent="0.2">
      <c r="C48" s="127" t="s">
        <v>63</v>
      </c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9"/>
      <c r="AG48" s="21"/>
      <c r="AH48" s="21"/>
      <c r="AI48" s="21"/>
      <c r="AJ48" s="21"/>
      <c r="AK48" s="21"/>
      <c r="AL48" s="21"/>
      <c r="AM48" s="21"/>
    </row>
    <row r="49" spans="3:32" ht="16.25" customHeight="1" x14ac:dyDescent="0.2">
      <c r="C49" s="127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9"/>
    </row>
    <row r="50" spans="3:32" ht="16.25" customHeight="1" x14ac:dyDescent="0.2">
      <c r="C50" s="130" t="s">
        <v>36</v>
      </c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2"/>
    </row>
    <row r="51" spans="3:32" ht="16.5" customHeight="1" x14ac:dyDescent="0.2">
      <c r="C51" s="100" t="s">
        <v>38</v>
      </c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2"/>
    </row>
    <row r="52" spans="3:32" ht="17" x14ac:dyDescent="0.2">
      <c r="C52" s="110" t="s">
        <v>62</v>
      </c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2"/>
    </row>
    <row r="53" spans="3:32" ht="16.5" customHeight="1" x14ac:dyDescent="0.2">
      <c r="C53" s="113" t="s">
        <v>57</v>
      </c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5"/>
    </row>
    <row r="54" spans="3:32" ht="23" customHeight="1" x14ac:dyDescent="0.2">
      <c r="C54" s="116" t="s">
        <v>58</v>
      </c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8"/>
      <c r="P54" s="105" t="s">
        <v>54</v>
      </c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</row>
    <row r="55" spans="3:32" ht="25" thickBot="1" x14ac:dyDescent="0.3">
      <c r="C55" s="119" t="s">
        <v>56</v>
      </c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1"/>
      <c r="P55" s="103" t="s">
        <v>55</v>
      </c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</row>
    <row r="58" spans="3:32" x14ac:dyDescent="0.2">
      <c r="P58" s="24"/>
      <c r="Q58" s="20"/>
      <c r="R58" s="25"/>
      <c r="S58" s="25"/>
    </row>
    <row r="59" spans="3:32" x14ac:dyDescent="0.2">
      <c r="P59" s="24"/>
    </row>
    <row r="60" spans="3:32" x14ac:dyDescent="0.2">
      <c r="P60" s="24"/>
    </row>
    <row r="61" spans="3:32" x14ac:dyDescent="0.2">
      <c r="P61" s="24"/>
    </row>
    <row r="62" spans="3:32" x14ac:dyDescent="0.2">
      <c r="P62" s="24"/>
    </row>
    <row r="63" spans="3:32" x14ac:dyDescent="0.2">
      <c r="P63" s="24"/>
    </row>
  </sheetData>
  <sheetProtection algorithmName="SHA-512" hashValue="PyuOXdRi7TqCjJ93tbm4a81pE5xrMVmWCs4BNsaxOKR/OI6Tnal958rqUOJAao9uVaue0L+fgF2PcDNVVSypjA==" saltValue="C4nUbcSQbOQqJL9bDLkwMg==" spinCount="100000" sheet="1" selectLockedCells="1"/>
  <mergeCells count="42">
    <mergeCell ref="P38:Z38"/>
    <mergeCell ref="P39:AE39"/>
    <mergeCell ref="P40:AE40"/>
    <mergeCell ref="P41:AE41"/>
    <mergeCell ref="C51:N51"/>
    <mergeCell ref="P55:AF55"/>
    <mergeCell ref="P54:AE54"/>
    <mergeCell ref="P47:AE47"/>
    <mergeCell ref="C52:N52"/>
    <mergeCell ref="C53:N53"/>
    <mergeCell ref="C54:N54"/>
    <mergeCell ref="C55:N55"/>
    <mergeCell ref="C47:N47"/>
    <mergeCell ref="C48:N49"/>
    <mergeCell ref="C50:N50"/>
    <mergeCell ref="D2:E2"/>
    <mergeCell ref="AB10:AF10"/>
    <mergeCell ref="N4:S4"/>
    <mergeCell ref="D4:M4"/>
    <mergeCell ref="D6:Q6"/>
    <mergeCell ref="D7:Q7"/>
    <mergeCell ref="D8:Q8"/>
    <mergeCell ref="D3:S3"/>
    <mergeCell ref="R5:S5"/>
    <mergeCell ref="P10:T10"/>
    <mergeCell ref="V10:Z10"/>
    <mergeCell ref="D5:Q5"/>
    <mergeCell ref="D10:H10"/>
    <mergeCell ref="J10:N10"/>
    <mergeCell ref="R6:S6"/>
    <mergeCell ref="R8:S8"/>
    <mergeCell ref="P46:AE46"/>
    <mergeCell ref="C39:N39"/>
    <mergeCell ref="C40:M40"/>
    <mergeCell ref="C41:K41"/>
    <mergeCell ref="C42:M42"/>
    <mergeCell ref="C43:M43"/>
    <mergeCell ref="L41:M41"/>
    <mergeCell ref="C44:M44"/>
    <mergeCell ref="C45:M45"/>
    <mergeCell ref="P44:AE44"/>
    <mergeCell ref="P43:AE43"/>
  </mergeCells>
  <dataValidations count="2">
    <dataValidation type="list" allowBlank="1" showInputMessage="1" showErrorMessage="1" sqref="L41:M41" xr:uid="{DA239C54-4417-4C8B-9E7F-71BEDAC16AC9}">
      <formula1>$AH$11:$AH$12</formula1>
    </dataValidation>
    <dataValidation type="list" allowBlank="1" showInputMessage="1" showErrorMessage="1" sqref="R6:S6" xr:uid="{8BD39F61-C039-42F3-8F03-A72FEDCF56CD}">
      <formula1>$V$3:$V$8</formula1>
    </dataValidation>
  </dataValidations>
  <pageMargins left="0.7" right="0.7" top="0.75" bottom="0.75" header="0.3" footer="0.3"/>
  <pageSetup paperSize="9" scale="54" fitToHeight="0" orientation="landscape" horizontalDpi="300" verticalDpi="300" r:id="rId1"/>
  <ignoredErrors>
    <ignoredError sqref="AF4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40F5-7526-44A4-81A6-944FBAB6001F}">
  <dimension ref="A1:S11"/>
  <sheetViews>
    <sheetView workbookViewId="0">
      <selection activeCell="H23" sqref="H23"/>
    </sheetView>
  </sheetViews>
  <sheetFormatPr baseColWidth="10" defaultColWidth="8.83203125" defaultRowHeight="15" x14ac:dyDescent="0.2"/>
  <cols>
    <col min="6" max="6" width="9.5" bestFit="1" customWidth="1"/>
    <col min="11" max="11" width="5.33203125" bestFit="1" customWidth="1"/>
    <col min="14" max="14" width="9.1640625" bestFit="1" customWidth="1"/>
  </cols>
  <sheetData>
    <row r="1" spans="1:19" x14ac:dyDescent="0.2">
      <c r="A1" t="s">
        <v>25</v>
      </c>
      <c r="B1" t="s">
        <v>21</v>
      </c>
      <c r="C1" t="s">
        <v>17</v>
      </c>
      <c r="D1" t="s">
        <v>22</v>
      </c>
      <c r="E1" t="s">
        <v>18</v>
      </c>
      <c r="F1" t="s">
        <v>19</v>
      </c>
      <c r="G1" t="s">
        <v>24</v>
      </c>
      <c r="K1" t="s">
        <v>25</v>
      </c>
      <c r="L1" t="s">
        <v>26</v>
      </c>
      <c r="M1" t="s">
        <v>27</v>
      </c>
      <c r="N1" t="s">
        <v>28</v>
      </c>
      <c r="Q1" t="s">
        <v>33</v>
      </c>
      <c r="R1" t="s">
        <v>26</v>
      </c>
      <c r="S1" t="s">
        <v>34</v>
      </c>
    </row>
    <row r="2" spans="1:19" x14ac:dyDescent="0.2">
      <c r="A2">
        <v>1</v>
      </c>
      <c r="B2">
        <v>20200127</v>
      </c>
      <c r="C2">
        <v>900</v>
      </c>
      <c r="D2">
        <v>20200127</v>
      </c>
      <c r="E2">
        <v>2045</v>
      </c>
      <c r="F2" t="s">
        <v>20</v>
      </c>
      <c r="G2">
        <v>36</v>
      </c>
      <c r="K2">
        <v>1</v>
      </c>
      <c r="L2" t="s">
        <v>29</v>
      </c>
      <c r="M2" t="s">
        <v>29</v>
      </c>
      <c r="N2" t="s">
        <v>30</v>
      </c>
      <c r="Q2">
        <v>20200605</v>
      </c>
      <c r="R2" t="s">
        <v>35</v>
      </c>
      <c r="S2">
        <v>1200</v>
      </c>
    </row>
    <row r="3" spans="1:19" x14ac:dyDescent="0.2">
      <c r="A3">
        <v>2</v>
      </c>
      <c r="B3">
        <v>20200128</v>
      </c>
      <c r="C3">
        <v>1000</v>
      </c>
      <c r="D3">
        <v>20200128</v>
      </c>
      <c r="E3">
        <v>1700</v>
      </c>
      <c r="F3" t="s">
        <v>20</v>
      </c>
      <c r="K3">
        <v>2</v>
      </c>
      <c r="L3" t="s">
        <v>31</v>
      </c>
      <c r="M3" t="s">
        <v>31</v>
      </c>
      <c r="N3" t="s">
        <v>32</v>
      </c>
      <c r="Q3">
        <v>20200606</v>
      </c>
      <c r="R3" t="s">
        <v>35</v>
      </c>
      <c r="S3">
        <v>1201</v>
      </c>
    </row>
    <row r="4" spans="1:19" x14ac:dyDescent="0.2">
      <c r="A4">
        <v>1</v>
      </c>
      <c r="B4">
        <v>20200129</v>
      </c>
      <c r="C4">
        <v>800</v>
      </c>
      <c r="D4">
        <v>20200130</v>
      </c>
      <c r="E4">
        <v>1200</v>
      </c>
      <c r="F4" t="s">
        <v>23</v>
      </c>
      <c r="Q4">
        <v>20200607</v>
      </c>
      <c r="R4" t="s">
        <v>35</v>
      </c>
      <c r="S4">
        <v>1202</v>
      </c>
    </row>
    <row r="5" spans="1:19" x14ac:dyDescent="0.2">
      <c r="Q5">
        <v>20200608</v>
      </c>
      <c r="R5" t="s">
        <v>35</v>
      </c>
      <c r="S5">
        <v>1203</v>
      </c>
    </row>
    <row r="6" spans="1:19" x14ac:dyDescent="0.2">
      <c r="Q6">
        <v>20200609</v>
      </c>
      <c r="R6" t="s">
        <v>35</v>
      </c>
      <c r="S6">
        <v>1204</v>
      </c>
    </row>
    <row r="7" spans="1:19" x14ac:dyDescent="0.2">
      <c r="Q7">
        <v>20200610</v>
      </c>
      <c r="R7" t="s">
        <v>35</v>
      </c>
      <c r="S7">
        <v>1205</v>
      </c>
    </row>
    <row r="8" spans="1:19" x14ac:dyDescent="0.2">
      <c r="Q8">
        <v>20200611</v>
      </c>
      <c r="R8" t="s">
        <v>35</v>
      </c>
      <c r="S8">
        <v>1206</v>
      </c>
    </row>
    <row r="9" spans="1:19" x14ac:dyDescent="0.2">
      <c r="Q9">
        <v>20200612</v>
      </c>
      <c r="R9" t="s">
        <v>35</v>
      </c>
      <c r="S9">
        <v>1207</v>
      </c>
    </row>
    <row r="10" spans="1:19" x14ac:dyDescent="0.2">
      <c r="Q10">
        <v>20200613</v>
      </c>
      <c r="R10" t="s">
        <v>35</v>
      </c>
      <c r="S10">
        <v>1208</v>
      </c>
    </row>
    <row r="11" spans="1:19" x14ac:dyDescent="0.2">
      <c r="Q11">
        <v>20200614</v>
      </c>
      <c r="R11" t="s">
        <v>35</v>
      </c>
      <c r="S11">
        <v>1209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71825BBB10184D8E40C2AFC972F65D" ma:contentTypeVersion="16" ma:contentTypeDescription="Opret et nyt dokument." ma:contentTypeScope="" ma:versionID="66ac0cf606f7c9c4e00576b266fe2b78">
  <xsd:schema xmlns:xsd="http://www.w3.org/2001/XMLSchema" xmlns:xs="http://www.w3.org/2001/XMLSchema" xmlns:p="http://schemas.microsoft.com/office/2006/metadata/properties" xmlns:ns2="757a9596-9e5e-45d3-ae4c-05baa65b7273" xmlns:ns3="3413c4e7-c6fe-47f6-b16c-704119fa4fe4" targetNamespace="http://schemas.microsoft.com/office/2006/metadata/properties" ma:root="true" ma:fieldsID="feeed6af7e0d1438952b95d6be212a4b" ns2:_="" ns3:_="">
    <xsd:import namespace="757a9596-9e5e-45d3-ae4c-05baa65b7273"/>
    <xsd:import namespace="3413c4e7-c6fe-47f6-b16c-704119fa4fe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a9596-9e5e-45d3-ae4c-05baa65b727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ledmærker" ma:readOnly="false" ma:fieldId="{5cf76f15-5ced-4ddc-b409-7134ff3c332f}" ma:taxonomyMulti="true" ma:sspId="99e2878a-b51a-4a91-9340-6ab835966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3c4e7-c6fe-47f6-b16c-704119fa4fe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80a0c4-9816-468e-aa61-4dfb09e4fcd1}" ma:internalName="TaxCatchAll" ma:showField="CatchAllData" ma:web="3413c4e7-c6fe-47f6-b16c-704119fa4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13c4e7-c6fe-47f6-b16c-704119fa4fe4" xsi:nil="true"/>
    <lcf76f155ced4ddcb4097134ff3c332f xmlns="757a9596-9e5e-45d3-ae4c-05baa65b72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D27595-AA96-491A-AAAD-56CE706BCF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E1397A-CDA1-4DB2-8DE1-8AB0A8948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a9596-9e5e-45d3-ae4c-05baa65b7273"/>
    <ds:schemaRef ds:uri="3413c4e7-c6fe-47f6-b16c-704119fa4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300FAD-42AF-4D95-BC7F-8C710EB8F765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3413c4e7-c6fe-47f6-b16c-704119fa4fe4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757a9596-9e5e-45d3-ae4c-05baa65b727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Den præsterede arbejdstid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Inger Bjerrum Bentzon</dc:creator>
  <cp:lastModifiedBy>Inger Bjerrum Bentzon</cp:lastModifiedBy>
  <cp:lastPrinted>2019-10-23T07:38:41Z</cp:lastPrinted>
  <dcterms:created xsi:type="dcterms:W3CDTF">2015-06-05T18:19:34Z</dcterms:created>
  <dcterms:modified xsi:type="dcterms:W3CDTF">2026-10-12T10:32:33Z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0x010100B871825BBB10184D8E40C2AFC972F65D</vt:lpwstr>
  </property>
  <property fmtid="{D5CDD505-2E9C-101B-9397-08002B2CF9AE}" pid="3" name="Order">
    <vt:r8>366100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