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date1904="1"/>
  <mc:AlternateContent xmlns:mc="http://schemas.openxmlformats.org/markup-compatibility/2006">
    <mc:Choice Requires="x15">
      <x15ac:absPath xmlns:x15ac="http://schemas.microsoft.com/office/spreadsheetml/2010/11/ac" url="https://dmpf98.sharepoint.com/fagbladet MUSIKSKOLEN/Hjemmesiden_MUSIKEROGMUSIKUNDERVISER/Vores nye opslagsværk/Arbejdstid_Skemaer_ulempe/"/>
    </mc:Choice>
  </mc:AlternateContent>
  <xr:revisionPtr revIDLastSave="300" documentId="8_{DCC2D351-31DA-4BE3-BBBD-48FB16FC9210}" xr6:coauthVersionLast="47" xr6:coauthVersionMax="47" xr10:uidLastSave="{799EDB04-7884-FC48-AEEF-5E03EB08A769}"/>
  <workbookProtection workbookAlgorithmName="SHA-512" workbookHashValue="13PL5b180xyk9TEoqFDhj5Zlt4CeSg4Uie8M1xixDOH0gS29MfvexFnEXn0tTRyIOYZmkVcU7zb0+027PMy3hg==" workbookSaltValue="Jdbqccgkmp1UmmdWMlofQw==" workbookSpinCount="100000" lockStructure="1"/>
  <bookViews>
    <workbookView xWindow="68680" yWindow="3100" windowWidth="25380" windowHeight="20360" xr2:uid="{00000000-000D-0000-FFFF-FFFF0000000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K10" i="1" l="1"/>
  <c r="O10" i="1" s="1"/>
  <c r="T10" i="1" l="1"/>
  <c r="Q11" i="1"/>
  <c r="K11" i="1" l="1"/>
  <c r="Q9" i="1"/>
  <c r="K9" i="1" s="1"/>
  <c r="O11" i="1" l="1"/>
  <c r="T11" i="1"/>
  <c r="T9" i="1" l="1"/>
  <c r="K12" i="1" s="1"/>
  <c r="K13" i="1" s="1"/>
  <c r="O9" i="1"/>
</calcChain>
</file>

<file path=xl/sharedStrings.xml><?xml version="1.0" encoding="utf-8"?>
<sst xmlns="http://schemas.openxmlformats.org/spreadsheetml/2006/main" count="25" uniqueCount="25">
  <si>
    <t>Navn:</t>
  </si>
  <si>
    <t xml:space="preserve">DMpF tager forbehold for evt. fejl og mangler i dette skema. Kontakt sekretariatet for hjælp og vejledning eller med kommentarer og forslag. </t>
  </si>
  <si>
    <t>Se DMpF's instruktionsvideo om brugen af dette skema her (link)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</si>
  <si>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Mødetid på afrejsedagen kl.: </t>
    </r>
  </si>
  <si>
    <t>Antal hele døgn (kl. 00:00-24:00)mellem afrejse- og hjemrejsedøgn: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</si>
  <si>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Hjemkomsttid på hjemrejsedagen kl.: </t>
    </r>
  </si>
  <si>
    <t>Beregning af arbejdstid</t>
  </si>
  <si>
    <t>Beregning af tillæg</t>
  </si>
  <si>
    <t>Antal hverdage inkl. afrejse- og hjemrejsedag:</t>
  </si>
  <si>
    <t xml:space="preserve">Rejsens navn: </t>
  </si>
  <si>
    <t xml:space="preserve">Antal weekend- og søgnehelligdage inkl. afrejse- og hjemrejsedag: </t>
  </si>
  <si>
    <t>Fodnote</t>
  </si>
  <si>
    <r>
      <rPr>
        <b/>
        <vertAlign val="superscript"/>
        <sz val="11"/>
        <color rgb="FFBC0515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Tidspunkt noteres i formatet tmm. Eks.: Kl. 8:35 noteres 835.</t>
    </r>
  </si>
  <si>
    <t>Antal timer og minutter</t>
  </si>
  <si>
    <t>Omregningsfaktor</t>
  </si>
  <si>
    <t xml:space="preserve">OBS: Blå felter udfyldes, hvor det er relevant. </t>
  </si>
  <si>
    <r>
      <rPr>
        <b/>
        <vertAlign val="superscript"/>
        <sz val="11"/>
        <color rgb="FFFF000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Samlet tillæg, kr.: </t>
    </r>
  </si>
  <si>
    <t>t:mm AM/PM</t>
  </si>
  <si>
    <t>Samlet arbejdstid på turen, timer og minutter:</t>
  </si>
  <si>
    <t>[t]:mm</t>
  </si>
  <si>
    <t>Samlet arbejdstid på turen, timer med decimaler</t>
  </si>
  <si>
    <t xml:space="preserve">Gyldighedsperiode: </t>
  </si>
  <si>
    <t>Skema til beregning af tid og tillæg ved øveture og koncertrejser</t>
  </si>
  <si>
    <r>
      <rPr>
        <vertAlign val="superscript"/>
        <sz val="11"/>
        <color rgb="FFFF0000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Tillæg for ture fra d. 1/1 2020 til d. 31/3 2020. Ved anden dato: Find relevant skema på </t>
    </r>
    <r>
      <rPr>
        <sz val="11"/>
        <color rgb="FFFF0000"/>
        <rFont val="Calibri"/>
        <family val="2"/>
        <scheme val="minor"/>
      </rPr>
      <t>dmpf.dk</t>
    </r>
  </si>
  <si>
    <t>1/10 2025-31/10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</si>
</sst>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h]:mm"/>
    <numFmt numFmtId="165" formatCode="00\:00"/>
    <numFmt numFmtId="166" formatCode="[hh]:mm"/>
    <numFmt numFmtId="167" formatCode="0.000000"/>
    <numFmt numFmtId="168" formatCode="h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BC051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rgb="FFBC0515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6"/>
      <color rgb="FFBC0515"/>
      <name val="Calibri"/>
      <family val="2"/>
      <scheme val="minor"/>
    </font>
    <font>
      <b/>
      <sz val="11"/>
      <color rgb="FF008DAB"/>
      <name val="Calibri"/>
      <family val="2"/>
      <scheme val="minor"/>
    </font>
    <font>
      <sz val="8"/>
      <color theme="1"/>
      <name val="Calibri"/>
      <family val="2"/>
      <scheme val="minor"/>
    </font>
    <font>
      <b/>
      <vertAlign val="superscript"/>
      <sz val="11"/>
      <color rgb="FFFF0000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6"/>
      <color rgb="FFFF5955"/>
      <name val="Calibri"/>
      <family val="2"/>
      <scheme val="minor"/>
    </font>
    <font>
      <b/>
      <sz val="11"/>
      <color rgb="FFFF5955"/>
      <name val="Calibri"/>
      <family val="2"/>
      <scheme val="minor"/>
    </font>
    <font>
      <sz val="11"/>
      <color rgb="FFFF5955"/>
      <name val="Calibri"/>
      <family val="2"/>
      <scheme val="minor"/>
    </font>
    <font>
      <b/>
      <sz val="14"/>
      <color rgb="FFFF5955"/>
      <name val="Calibri"/>
      <family val="2"/>
      <scheme val="minor"/>
    </font>
    <font>
      <b/>
      <sz val="8"/>
      <color rgb="FFFF5955"/>
      <name val="Calibri"/>
      <family val="2"/>
      <scheme val="minor"/>
    </font>
    <font>
      <b/>
      <sz val="11"/>
      <color rgb="FF003FC2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1B8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0" fillId="2" borderId="0" xfId="0" applyFill="1"/>
    <xf numFmtId="2" fontId="6" fillId="0" borderId="0" xfId="0" applyNumberFormat="1" applyFont="1"/>
    <xf numFmtId="0" fontId="2" fillId="0" borderId="0" xfId="0" applyFont="1"/>
    <xf numFmtId="0" fontId="0" fillId="2" borderId="0" xfId="0" applyFill="1" applyAlignment="1">
      <alignment horizontal="left"/>
    </xf>
    <xf numFmtId="0" fontId="6" fillId="2" borderId="0" xfId="0" applyFont="1" applyFill="1"/>
    <xf numFmtId="164" fontId="6" fillId="2" borderId="0" xfId="0" applyNumberFormat="1" applyFont="1" applyFill="1"/>
    <xf numFmtId="0" fontId="4" fillId="0" borderId="0" xfId="0" applyFont="1"/>
    <xf numFmtId="1" fontId="6" fillId="2" borderId="0" xfId="0" applyNumberFormat="1" applyFont="1" applyFill="1"/>
    <xf numFmtId="18" fontId="6" fillId="2" borderId="0" xfId="0" applyNumberFormat="1" applyFont="1" applyFill="1"/>
    <xf numFmtId="165" fontId="4" fillId="0" borderId="0" xfId="0" applyNumberFormat="1" applyFont="1"/>
    <xf numFmtId="168" fontId="4" fillId="0" borderId="0" xfId="0" applyNumberFormat="1" applyFont="1"/>
    <xf numFmtId="168" fontId="0" fillId="0" borderId="0" xfId="0" applyNumberFormat="1"/>
    <xf numFmtId="166" fontId="4" fillId="0" borderId="0" xfId="0" applyNumberFormat="1" applyFont="1"/>
    <xf numFmtId="166" fontId="0" fillId="0" borderId="0" xfId="0" applyNumberFormat="1"/>
    <xf numFmtId="168" fontId="6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2" fontId="6" fillId="2" borderId="0" xfId="0" applyNumberFormat="1" applyFont="1" applyFill="1"/>
    <xf numFmtId="167" fontId="6" fillId="2" borderId="0" xfId="0" applyNumberFormat="1" applyFont="1" applyFill="1"/>
    <xf numFmtId="164" fontId="1" fillId="2" borderId="0" xfId="0" applyNumberFormat="1" applyFont="1" applyFill="1"/>
    <xf numFmtId="165" fontId="0" fillId="2" borderId="0" xfId="0" applyNumberFormat="1" applyFill="1"/>
    <xf numFmtId="166" fontId="0" fillId="2" borderId="0" xfId="0" applyNumberFormat="1" applyFill="1"/>
    <xf numFmtId="164" fontId="0" fillId="2" borderId="0" xfId="0" applyNumberFormat="1" applyFill="1"/>
    <xf numFmtId="1" fontId="0" fillId="0" borderId="0" xfId="0" applyNumberFormat="1"/>
    <xf numFmtId="166" fontId="3" fillId="0" borderId="0" xfId="0" applyNumberFormat="1" applyFont="1"/>
    <xf numFmtId="0" fontId="9" fillId="0" borderId="0" xfId="0" applyFont="1"/>
    <xf numFmtId="0" fontId="0" fillId="0" borderId="12" xfId="0" applyBorder="1"/>
    <xf numFmtId="165" fontId="0" fillId="0" borderId="0" xfId="0" applyNumberFormat="1"/>
    <xf numFmtId="164" fontId="0" fillId="0" borderId="0" xfId="0" applyNumberFormat="1"/>
    <xf numFmtId="0" fontId="2" fillId="0" borderId="6" xfId="0" applyFont="1" applyBorder="1"/>
    <xf numFmtId="0" fontId="6" fillId="0" borderId="0" xfId="0" applyFont="1"/>
    <xf numFmtId="166" fontId="6" fillId="0" borderId="0" xfId="0" applyNumberFormat="1" applyFont="1"/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15" fillId="0" borderId="5" xfId="0" applyFont="1" applyBorder="1"/>
    <xf numFmtId="0" fontId="18" fillId="0" borderId="5" xfId="0" applyFont="1" applyBorder="1"/>
    <xf numFmtId="0" fontId="16" fillId="0" borderId="6" xfId="0" applyFont="1" applyBorder="1"/>
    <xf numFmtId="1" fontId="16" fillId="0" borderId="6" xfId="0" applyNumberFormat="1" applyFont="1" applyBorder="1"/>
    <xf numFmtId="0" fontId="19" fillId="0" borderId="10" xfId="0" applyFont="1" applyBorder="1" applyAlignment="1">
      <alignment horizontal="left"/>
    </xf>
    <xf numFmtId="165" fontId="0" fillId="3" borderId="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13" fillId="0" borderId="0" xfId="0" applyFont="1"/>
    <xf numFmtId="0" fontId="13" fillId="0" borderId="0" xfId="0" applyFont="1" applyAlignment="1">
      <alignment horizontal="left"/>
    </xf>
    <xf numFmtId="1" fontId="6" fillId="0" borderId="0" xfId="0" applyNumberFormat="1" applyFont="1"/>
    <xf numFmtId="164" fontId="13" fillId="0" borderId="0" xfId="0" applyNumberFormat="1" applyFont="1"/>
    <xf numFmtId="165" fontId="6" fillId="2" borderId="0" xfId="0" applyNumberFormat="1" applyFont="1" applyFill="1"/>
    <xf numFmtId="0" fontId="2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1" fillId="0" borderId="0" xfId="0" applyFont="1" applyAlignment="1">
      <alignment horizontal="left"/>
    </xf>
    <xf numFmtId="164" fontId="1" fillId="0" borderId="0" xfId="0" applyNumberFormat="1" applyFont="1"/>
    <xf numFmtId="0" fontId="1" fillId="0" borderId="0" xfId="0" applyFont="1"/>
    <xf numFmtId="0" fontId="12" fillId="0" borderId="0" xfId="0" applyFont="1"/>
    <xf numFmtId="167" fontId="12" fillId="2" borderId="0" xfId="0" applyNumberFormat="1" applyFont="1" applyFill="1"/>
    <xf numFmtId="2" fontId="12" fillId="0" borderId="0" xfId="0" applyNumberFormat="1" applyFont="1"/>
    <xf numFmtId="0" fontId="12" fillId="0" borderId="0" xfId="0" applyFont="1" applyAlignment="1">
      <alignment horizontal="right"/>
    </xf>
    <xf numFmtId="0" fontId="22" fillId="0" borderId="0" xfId="0" applyFont="1" applyAlignment="1">
      <alignment horizontal="center"/>
    </xf>
    <xf numFmtId="0" fontId="19" fillId="2" borderId="10" xfId="0" applyFont="1" applyFill="1" applyBorder="1"/>
    <xf numFmtId="0" fontId="19" fillId="2" borderId="1" xfId="0" applyFont="1" applyFill="1" applyBorder="1"/>
    <xf numFmtId="0" fontId="19" fillId="2" borderId="11" xfId="0" applyFont="1" applyFill="1" applyBorder="1"/>
    <xf numFmtId="0" fontId="0" fillId="0" borderId="10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5" fillId="0" borderId="10" xfId="0" applyFont="1" applyBorder="1"/>
    <xf numFmtId="0" fontId="15" fillId="0" borderId="1" xfId="0" applyFont="1" applyBorder="1"/>
    <xf numFmtId="164" fontId="15" fillId="0" borderId="1" xfId="0" applyNumberFormat="1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168" fontId="0" fillId="0" borderId="1" xfId="0" applyNumberFormat="1" applyBorder="1" applyAlignment="1">
      <alignment horizontal="left"/>
    </xf>
    <xf numFmtId="168" fontId="0" fillId="0" borderId="11" xfId="0" applyNumberFormat="1" applyBorder="1" applyAlignment="1">
      <alignment horizontal="left"/>
    </xf>
    <xf numFmtId="0" fontId="17" fillId="0" borderId="2" xfId="0" applyFont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0" fontId="3" fillId="0" borderId="10" xfId="0" applyFont="1" applyBorder="1"/>
    <xf numFmtId="0" fontId="3" fillId="0" borderId="1" xfId="0" applyFont="1" applyBorder="1"/>
    <xf numFmtId="0" fontId="16" fillId="0" borderId="5" xfId="0" applyFont="1" applyBorder="1"/>
    <xf numFmtId="0" fontId="15" fillId="0" borderId="6" xfId="0" applyFont="1" applyBorder="1"/>
    <xf numFmtId="2" fontId="16" fillId="0" borderId="6" xfId="0" applyNumberFormat="1" applyFont="1" applyBorder="1" applyAlignment="1">
      <alignment horizontal="left"/>
    </xf>
    <xf numFmtId="2" fontId="16" fillId="0" borderId="12" xfId="0" applyNumberFormat="1" applyFont="1" applyBorder="1" applyAlignment="1">
      <alignment horizontal="left"/>
    </xf>
    <xf numFmtId="1" fontId="0" fillId="3" borderId="16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1" fontId="4" fillId="3" borderId="18" xfId="0" applyNumberFormat="1" applyFont="1" applyFill="1" applyBorder="1" applyProtection="1">
      <protection locked="0"/>
    </xf>
    <xf numFmtId="1" fontId="4" fillId="3" borderId="19" xfId="0" applyNumberFormat="1" applyFont="1" applyFill="1" applyBorder="1" applyProtection="1">
      <protection locked="0"/>
    </xf>
    <xf numFmtId="2" fontId="15" fillId="0" borderId="17" xfId="0" applyNumberFormat="1" applyFont="1" applyBorder="1"/>
    <xf numFmtId="2" fontId="15" fillId="0" borderId="20" xfId="0" applyNumberFormat="1" applyFont="1" applyBorder="1"/>
    <xf numFmtId="2" fontId="15" fillId="0" borderId="21" xfId="0" applyNumberFormat="1" applyFont="1" applyBorder="1"/>
    <xf numFmtId="165" fontId="15" fillId="2" borderId="2" xfId="0" applyNumberFormat="1" applyFont="1" applyFill="1" applyBorder="1"/>
    <xf numFmtId="165" fontId="2" fillId="2" borderId="3" xfId="0" applyNumberFormat="1" applyFont="1" applyFill="1" applyBorder="1"/>
    <xf numFmtId="165" fontId="2" fillId="2" borderId="4" xfId="0" applyNumberFormat="1" applyFont="1" applyFill="1" applyBorder="1"/>
    <xf numFmtId="165" fontId="1" fillId="2" borderId="10" xfId="0" applyNumberFormat="1" applyFont="1" applyFill="1" applyBorder="1"/>
    <xf numFmtId="165" fontId="1" fillId="2" borderId="1" xfId="0" applyNumberFormat="1" applyFont="1" applyFill="1" applyBorder="1"/>
    <xf numFmtId="0" fontId="1" fillId="0" borderId="5" xfId="0" applyFont="1" applyBorder="1"/>
    <xf numFmtId="0" fontId="1" fillId="0" borderId="6" xfId="0" applyFont="1" applyBorder="1"/>
    <xf numFmtId="0" fontId="14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164" fontId="6" fillId="2" borderId="0" xfId="0" applyNumberFormat="1" applyFont="1" applyFill="1"/>
    <xf numFmtId="165" fontId="3" fillId="2" borderId="10" xfId="0" applyNumberFormat="1" applyFont="1" applyFill="1" applyBorder="1"/>
    <xf numFmtId="165" fontId="3" fillId="2" borderId="1" xfId="0" applyNumberFormat="1" applyFont="1" applyFill="1" applyBorder="1"/>
    <xf numFmtId="0" fontId="15" fillId="0" borderId="10" xfId="0" applyFont="1" applyBorder="1" applyAlignment="1">
      <alignment horizontal="left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1" xfId="0" applyFont="1" applyFill="1" applyBorder="1" applyAlignment="1" applyProtection="1">
      <alignment horizontal="left"/>
      <protection locked="0"/>
    </xf>
    <xf numFmtId="0" fontId="3" fillId="3" borderId="6" xfId="0" applyFont="1" applyFill="1" applyBorder="1" applyProtection="1">
      <protection locked="0"/>
    </xf>
    <xf numFmtId="0" fontId="2" fillId="3" borderId="6" xfId="0" applyFont="1" applyFill="1" applyBorder="1" applyProtection="1">
      <protection locked="0"/>
    </xf>
    <xf numFmtId="0" fontId="2" fillId="3" borderId="12" xfId="0" applyFont="1" applyFill="1" applyBorder="1" applyProtection="1">
      <protection locked="0"/>
    </xf>
    <xf numFmtId="0" fontId="15" fillId="0" borderId="7" xfId="0" applyFont="1" applyBorder="1"/>
    <xf numFmtId="0" fontId="15" fillId="0" borderId="8" xfId="0" applyFont="1" applyBorder="1"/>
    <xf numFmtId="0" fontId="1" fillId="0" borderId="8" xfId="0" applyFont="1" applyBorder="1"/>
    <xf numFmtId="0" fontId="1" fillId="0" borderId="9" xfId="0" applyFont="1" applyBorder="1"/>
    <xf numFmtId="166" fontId="0" fillId="0" borderId="1" xfId="0" applyNumberFormat="1" applyBorder="1" applyAlignment="1">
      <alignment horizontal="left"/>
    </xf>
    <xf numFmtId="166" fontId="0" fillId="0" borderId="11" xfId="0" applyNumberForma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B8FF"/>
      <color rgb="FF0076DA"/>
      <color rgb="FF003FC2"/>
      <color rgb="FFFF5955"/>
      <color rgb="FF008DAB"/>
      <color rgb="FFBC0515"/>
      <color rgb="FF5805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AL42"/>
  <sheetViews>
    <sheetView showGridLines="0" tabSelected="1" topLeftCell="Z1" zoomScale="170" zoomScaleNormal="170" workbookViewId="0">
      <selection activeCell="J9" sqref="J9"/>
    </sheetView>
  </sheetViews>
  <sheetFormatPr baseColWidth="10" defaultColWidth="8.83203125" defaultRowHeight="15" x14ac:dyDescent="0.2"/>
  <cols>
    <col min="3" max="3" width="18.5" customWidth="1"/>
    <col min="4" max="4" width="10.6640625" bestFit="1" customWidth="1"/>
    <col min="5" max="5" width="8.33203125" customWidth="1"/>
    <col min="6" max="6" width="20" style="26" customWidth="1"/>
    <col min="7" max="7" width="11.33203125" customWidth="1"/>
    <col min="8" max="8" width="4" customWidth="1"/>
    <col min="9" max="9" width="4.1640625" customWidth="1"/>
    <col min="10" max="10" width="8.1640625" bestFit="1" customWidth="1"/>
    <col min="11" max="11" width="5.83203125" customWidth="1"/>
    <col min="12" max="12" width="5.33203125" customWidth="1"/>
    <col min="13" max="13" width="5.1640625" customWidth="1"/>
    <col min="14" max="14" width="5.83203125" customWidth="1"/>
    <col min="15" max="15" width="10.1640625" style="33" bestFit="1" customWidth="1"/>
    <col min="16" max="16" width="8.5" customWidth="1"/>
    <col min="17" max="17" width="8.33203125" bestFit="1" customWidth="1"/>
    <col min="18" max="19" width="5.33203125" customWidth="1"/>
    <col min="20" max="20" width="9.1640625" customWidth="1"/>
    <col min="21" max="21" width="3.6640625" customWidth="1"/>
    <col min="22" max="22" width="6.1640625" customWidth="1"/>
    <col min="23" max="23" width="5.5" customWidth="1"/>
    <col min="24" max="24" width="8.33203125" bestFit="1" customWidth="1"/>
    <col min="25" max="25" width="5" customWidth="1"/>
    <col min="26" max="26" width="9.1640625" customWidth="1"/>
    <col min="27" max="27" width="3.33203125" customWidth="1"/>
    <col min="28" max="28" width="6.33203125" customWidth="1"/>
    <col min="29" max="29" width="5.5" customWidth="1"/>
    <col min="30" max="30" width="5.33203125" customWidth="1"/>
    <col min="31" max="31" width="5.1640625" customWidth="1"/>
    <col min="32" max="32" width="9.1640625" customWidth="1"/>
    <col min="33" max="33" width="3.5" customWidth="1"/>
    <col min="34" max="34" width="17.5" customWidth="1"/>
    <col min="35" max="35" width="6.33203125" customWidth="1"/>
    <col min="36" max="36" width="5.33203125" customWidth="1"/>
    <col min="37" max="37" width="11.33203125" customWidth="1"/>
    <col min="38" max="38" width="18" customWidth="1"/>
    <col min="40" max="40" width="12.6640625" customWidth="1"/>
    <col min="41" max="41" width="6.5" customWidth="1"/>
  </cols>
  <sheetData>
    <row r="1" spans="4:38" ht="16" thickBot="1" x14ac:dyDescent="0.25"/>
    <row r="2" spans="4:38" ht="112.25" customHeight="1" thickBot="1" x14ac:dyDescent="0.45">
      <c r="D2" s="98" t="s">
        <v>22</v>
      </c>
      <c r="E2" s="99"/>
      <c r="F2" s="99"/>
      <c r="G2" s="99"/>
      <c r="H2" s="99"/>
      <c r="I2" s="99"/>
      <c r="J2" s="99"/>
      <c r="K2" s="99"/>
      <c r="L2" s="99"/>
      <c r="M2" s="99"/>
      <c r="N2" s="100"/>
      <c r="O2" s="50"/>
      <c r="P2" s="37"/>
      <c r="Q2" s="37"/>
      <c r="R2" s="37"/>
      <c r="S2" s="37"/>
      <c r="T2" s="37"/>
      <c r="U2" s="37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4:38" ht="17.25" customHeight="1" x14ac:dyDescent="0.4">
      <c r="D3" s="116" t="s">
        <v>15</v>
      </c>
      <c r="E3" s="117"/>
      <c r="F3" s="117"/>
      <c r="G3" s="117"/>
      <c r="H3" s="117"/>
      <c r="I3" s="117"/>
      <c r="J3" s="117"/>
      <c r="K3" s="117"/>
      <c r="L3" s="117"/>
      <c r="M3" s="117"/>
      <c r="N3" s="118"/>
      <c r="O3" s="46"/>
      <c r="P3" s="36"/>
      <c r="Q3" s="36"/>
      <c r="R3" s="36"/>
      <c r="S3" s="36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</row>
    <row r="4" spans="4:38" ht="17.25" customHeight="1" x14ac:dyDescent="0.4">
      <c r="D4" s="42" t="s">
        <v>21</v>
      </c>
      <c r="E4" s="35"/>
      <c r="F4" s="119" t="s">
        <v>24</v>
      </c>
      <c r="G4" s="119"/>
      <c r="H4" s="119"/>
      <c r="I4" s="119"/>
      <c r="J4" s="119"/>
      <c r="K4" s="119"/>
      <c r="L4" s="119"/>
      <c r="M4" s="119"/>
      <c r="N4" s="120"/>
      <c r="O4" s="46"/>
      <c r="P4" s="36"/>
      <c r="Q4" s="36"/>
      <c r="R4" s="36"/>
      <c r="S4" s="36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4:38" x14ac:dyDescent="0.2">
      <c r="D5" s="104" t="s">
        <v>0</v>
      </c>
      <c r="E5" s="69"/>
      <c r="F5" s="105"/>
      <c r="G5" s="105"/>
      <c r="H5" s="105"/>
      <c r="I5" s="105"/>
      <c r="J5" s="105"/>
      <c r="K5" s="105"/>
      <c r="L5" s="105"/>
      <c r="M5" s="105"/>
      <c r="N5" s="106"/>
      <c r="O5" s="7"/>
      <c r="P5" s="3"/>
      <c r="Q5" s="3"/>
      <c r="R5" s="3"/>
      <c r="S5" s="3"/>
      <c r="T5" s="4"/>
    </row>
    <row r="6" spans="4:38" ht="16" thickBot="1" x14ac:dyDescent="0.25">
      <c r="D6" s="38" t="s">
        <v>9</v>
      </c>
      <c r="E6" s="32"/>
      <c r="F6" s="107"/>
      <c r="G6" s="108"/>
      <c r="H6" s="108"/>
      <c r="I6" s="108"/>
      <c r="J6" s="108"/>
      <c r="K6" s="108"/>
      <c r="L6" s="108"/>
      <c r="M6" s="108"/>
      <c r="N6" s="109"/>
      <c r="O6" s="45"/>
      <c r="P6" s="5"/>
      <c r="Q6" s="5"/>
      <c r="R6" s="5"/>
      <c r="S6" s="5"/>
      <c r="T6" s="6"/>
    </row>
    <row r="7" spans="4:38" ht="16" thickBot="1" x14ac:dyDescent="0.25"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45"/>
      <c r="P7" s="5"/>
      <c r="Q7" s="5"/>
      <c r="R7" s="6"/>
      <c r="S7" s="6"/>
      <c r="T7" s="6"/>
    </row>
    <row r="8" spans="4:38" x14ac:dyDescent="0.2">
      <c r="D8" s="110" t="s">
        <v>6</v>
      </c>
      <c r="E8" s="111"/>
      <c r="F8" s="111"/>
      <c r="G8" s="111"/>
      <c r="H8" s="111"/>
      <c r="I8" s="111"/>
      <c r="J8" s="111"/>
      <c r="K8" s="112" t="s">
        <v>13</v>
      </c>
      <c r="L8" s="112"/>
      <c r="M8" s="112"/>
      <c r="N8" s="113"/>
      <c r="O8" s="7"/>
      <c r="P8" s="7"/>
      <c r="Q8" s="7" t="s">
        <v>17</v>
      </c>
      <c r="R8" s="101"/>
      <c r="S8" s="101"/>
      <c r="T8" s="8" t="s">
        <v>19</v>
      </c>
      <c r="U8" s="9"/>
      <c r="V8" s="9"/>
      <c r="W8" s="9"/>
      <c r="X8" s="9"/>
      <c r="Y8" s="9"/>
    </row>
    <row r="9" spans="4:38" ht="17" x14ac:dyDescent="0.2">
      <c r="D9" s="76" t="s">
        <v>3</v>
      </c>
      <c r="E9" s="77"/>
      <c r="F9" s="77"/>
      <c r="G9" s="77"/>
      <c r="H9" s="77"/>
      <c r="I9" s="77"/>
      <c r="J9" s="43"/>
      <c r="K9" s="71" t="str">
        <f>IF(J9&gt;=1000,(TIME(23,59,0)-Q9)+TIME(0,1,0),IF(AND(J9&lt;1000,J9&lt;&gt;""),TIME(14,0,0)+MROUND((TIME(10,0,0)-Q9)/3,"00:01:00"),TEXT("0000","00\:00")))</f>
        <v>00:00</v>
      </c>
      <c r="L9" s="71"/>
      <c r="M9" s="71"/>
      <c r="N9" s="72"/>
      <c r="O9" s="10">
        <f>K9*1440</f>
        <v>0</v>
      </c>
      <c r="P9" s="7"/>
      <c r="Q9" s="11">
        <f>TIME(TRUNC(J9/100),MOD(J9,100),0)+ROUNDDOWN((TRUNC(J9/100)/24)*1,0)</f>
        <v>0</v>
      </c>
      <c r="R9" s="8"/>
      <c r="S9" s="7"/>
      <c r="T9" s="8" t="str">
        <f>K9</f>
        <v>00:00</v>
      </c>
      <c r="U9" s="9"/>
      <c r="V9" s="12"/>
      <c r="W9" s="13"/>
      <c r="X9" s="13"/>
      <c r="Y9" s="13"/>
      <c r="Z9" s="14"/>
    </row>
    <row r="10" spans="4:38" x14ac:dyDescent="0.2">
      <c r="D10" s="102" t="s">
        <v>4</v>
      </c>
      <c r="E10" s="103"/>
      <c r="F10" s="103"/>
      <c r="G10" s="103"/>
      <c r="H10" s="103"/>
      <c r="I10" s="103"/>
      <c r="J10" s="44">
        <v>1</v>
      </c>
      <c r="K10" s="114">
        <f>ROUND((J10*(TIME(14,0,0)+(TIME(10,0,)/3)))*2400,0)/2400</f>
        <v>0.7220833333333333</v>
      </c>
      <c r="L10" s="114"/>
      <c r="M10" s="114"/>
      <c r="N10" s="115"/>
      <c r="O10" s="10">
        <f>(IF(LEN(K10)&gt;2,MID(K10,1,LEN(K10)-2),0)*60)</f>
        <v>43.324999999997999</v>
      </c>
      <c r="P10" s="7"/>
      <c r="Q10" s="7"/>
      <c r="R10" s="8"/>
      <c r="S10" s="7"/>
      <c r="T10" s="8">
        <f t="shared" ref="T10:T11" si="0">K10</f>
        <v>0.7220833333333333</v>
      </c>
      <c r="U10" s="9"/>
      <c r="V10" s="9"/>
      <c r="W10" s="15"/>
      <c r="X10" s="15"/>
      <c r="Y10" s="15"/>
      <c r="Z10" s="16"/>
    </row>
    <row r="11" spans="4:38" ht="17" x14ac:dyDescent="0.2">
      <c r="D11" s="76" t="s">
        <v>5</v>
      </c>
      <c r="E11" s="77"/>
      <c r="F11" s="77"/>
      <c r="G11" s="77"/>
      <c r="H11" s="77"/>
      <c r="I11" s="77"/>
      <c r="J11" s="43">
        <v>1945</v>
      </c>
      <c r="K11" s="71">
        <f>IF(J11&lt;=1400,Q11,TIME(14,0,0)+MROUND(((Q11-TIME(14,0,0))/3),"00:01:00"))</f>
        <v>0.66319444444444453</v>
      </c>
      <c r="L11" s="71"/>
      <c r="M11" s="71"/>
      <c r="N11" s="72"/>
      <c r="O11" s="10">
        <f>K11*1440</f>
        <v>955.00000000000011</v>
      </c>
      <c r="P11" s="17"/>
      <c r="Q11" s="11">
        <f>TIME(TRUNC(J11/100),MOD(J11,100),0)+ROUNDDOWN((TRUNC(J11/100)/24)*1,0)</f>
        <v>0.82291666666666663</v>
      </c>
      <c r="R11" s="8"/>
      <c r="S11" s="7"/>
      <c r="T11" s="8">
        <f t="shared" si="0"/>
        <v>0.66319444444444453</v>
      </c>
      <c r="U11" s="9"/>
      <c r="V11" s="9"/>
      <c r="W11" s="13"/>
      <c r="X11" s="13"/>
      <c r="Y11" s="13"/>
      <c r="Z11" s="14"/>
    </row>
    <row r="12" spans="4:38" x14ac:dyDescent="0.2">
      <c r="D12" s="66" t="s">
        <v>18</v>
      </c>
      <c r="E12" s="67"/>
      <c r="F12" s="67"/>
      <c r="G12" s="67"/>
      <c r="H12" s="67"/>
      <c r="I12" s="67"/>
      <c r="J12" s="67"/>
      <c r="K12" s="68">
        <f>T9+T10+T11</f>
        <v>1.3852777777777778</v>
      </c>
      <c r="L12" s="69"/>
      <c r="M12" s="69"/>
      <c r="N12" s="70"/>
      <c r="O12" s="7"/>
      <c r="P12" s="18"/>
      <c r="Q12" s="18"/>
      <c r="R12" s="18"/>
      <c r="S12" s="18"/>
      <c r="T12" s="19"/>
      <c r="U12" s="9"/>
      <c r="V12" s="9"/>
      <c r="W12" s="9"/>
      <c r="X12" s="9"/>
      <c r="Y12" s="9"/>
    </row>
    <row r="13" spans="4:38" ht="16" thickBot="1" x14ac:dyDescent="0.25">
      <c r="D13" s="78" t="s">
        <v>20</v>
      </c>
      <c r="E13" s="79"/>
      <c r="F13" s="79"/>
      <c r="G13" s="79"/>
      <c r="H13" s="79"/>
      <c r="I13" s="79"/>
      <c r="J13" s="79"/>
      <c r="K13" s="80">
        <f>K12*24</f>
        <v>33.24666666666667</v>
      </c>
      <c r="L13" s="80"/>
      <c r="M13" s="80"/>
      <c r="N13" s="81"/>
      <c r="O13" s="7"/>
      <c r="P13" s="18"/>
      <c r="Q13" s="18"/>
      <c r="R13" s="18"/>
      <c r="S13" s="18"/>
      <c r="T13" s="19"/>
      <c r="U13" s="9"/>
      <c r="V13" s="9"/>
      <c r="W13" s="9"/>
      <c r="X13" s="9"/>
      <c r="Y13" s="9"/>
    </row>
    <row r="14" spans="4:38" s="33" customFormat="1" ht="16" thickBot="1" x14ac:dyDescent="0.25">
      <c r="D14" s="45"/>
      <c r="E14" s="45"/>
      <c r="F14" s="45"/>
      <c r="G14" s="45"/>
      <c r="H14" s="45"/>
      <c r="I14" s="45"/>
      <c r="J14" s="7"/>
    </row>
    <row r="15" spans="4:38" x14ac:dyDescent="0.2">
      <c r="D15" s="91" t="s">
        <v>7</v>
      </c>
      <c r="E15" s="92"/>
      <c r="F15" s="92"/>
      <c r="G15" s="92"/>
      <c r="H15" s="92"/>
      <c r="I15" s="92"/>
      <c r="J15" s="92"/>
      <c r="K15" s="92"/>
      <c r="L15" s="92"/>
      <c r="M15" s="92"/>
      <c r="N15" s="93"/>
      <c r="O15" s="55"/>
    </row>
    <row r="16" spans="4:38" x14ac:dyDescent="0.2">
      <c r="D16" s="94" t="s">
        <v>8</v>
      </c>
      <c r="E16" s="95"/>
      <c r="F16" s="95"/>
      <c r="G16" s="95"/>
      <c r="H16" s="95"/>
      <c r="I16" s="95"/>
      <c r="J16" s="95"/>
      <c r="K16" s="82">
        <v>1</v>
      </c>
      <c r="L16" s="83"/>
      <c r="M16" s="83"/>
      <c r="N16" s="84"/>
      <c r="O16" s="56"/>
    </row>
    <row r="17" spans="4:32" x14ac:dyDescent="0.2">
      <c r="D17" s="76" t="s">
        <v>10</v>
      </c>
      <c r="E17" s="77"/>
      <c r="F17" s="77"/>
      <c r="G17" s="77"/>
      <c r="H17" s="77"/>
      <c r="I17" s="77"/>
      <c r="J17" s="77"/>
      <c r="K17" s="85">
        <v>2</v>
      </c>
      <c r="L17" s="86"/>
      <c r="M17" s="86"/>
      <c r="N17" s="87"/>
      <c r="O17" s="57"/>
      <c r="R17" s="16"/>
    </row>
    <row r="18" spans="4:32" ht="18" thickBot="1" x14ac:dyDescent="0.25">
      <c r="D18" s="96" t="s">
        <v>16</v>
      </c>
      <c r="E18" s="97"/>
      <c r="F18" s="97"/>
      <c r="G18" s="97"/>
      <c r="H18" s="97"/>
      <c r="I18" s="97"/>
      <c r="J18" s="97"/>
      <c r="K18" s="88">
        <f>K16* 127.33 *N19+K17* 289.62*N19</f>
        <v>1132.57589097</v>
      </c>
      <c r="L18" s="89"/>
      <c r="M18" s="89"/>
      <c r="N18" s="90"/>
      <c r="O18" s="58"/>
      <c r="P18" s="51"/>
      <c r="Q18" s="51"/>
      <c r="R18" s="51"/>
      <c r="S18" s="3"/>
      <c r="T18" s="25"/>
      <c r="U18" s="22"/>
      <c r="V18" s="23"/>
      <c r="W18" s="23"/>
      <c r="X18" s="24"/>
      <c r="Y18" s="3"/>
      <c r="Z18" s="19"/>
      <c r="AA18" s="22"/>
      <c r="AB18" s="23"/>
      <c r="AC18" s="23"/>
      <c r="AD18" s="24"/>
      <c r="AE18" s="3"/>
      <c r="AF18" s="25"/>
    </row>
    <row r="19" spans="4:32" s="33" customFormat="1" ht="20" thickBot="1" x14ac:dyDescent="0.3">
      <c r="E19" s="46"/>
      <c r="F19" s="47"/>
      <c r="G19" s="46"/>
      <c r="H19" s="46"/>
      <c r="I19" s="46"/>
      <c r="J19" s="46"/>
      <c r="K19" s="46"/>
      <c r="L19" s="46"/>
      <c r="M19" s="20" t="s">
        <v>14</v>
      </c>
      <c r="N19" s="21">
        <v>1.602921</v>
      </c>
      <c r="O19" s="59"/>
      <c r="P19" s="52"/>
      <c r="Q19"/>
      <c r="R19"/>
      <c r="S19"/>
      <c r="T19" s="53"/>
      <c r="V19" s="49"/>
      <c r="W19" s="49"/>
      <c r="X19" s="34"/>
      <c r="Z19" s="48"/>
      <c r="AB19" s="49"/>
      <c r="AC19" s="49"/>
      <c r="AD19" s="34"/>
      <c r="AF19" s="48"/>
    </row>
    <row r="20" spans="4:32" ht="19" x14ac:dyDescent="0.25">
      <c r="D20" s="73" t="s">
        <v>11</v>
      </c>
      <c r="E20" s="74"/>
      <c r="F20" s="74"/>
      <c r="G20" s="74"/>
      <c r="H20" s="74"/>
      <c r="I20" s="74"/>
      <c r="J20" s="74"/>
      <c r="K20" s="74"/>
      <c r="L20" s="74"/>
      <c r="M20" s="74"/>
      <c r="N20" s="75"/>
      <c r="O20" s="55"/>
      <c r="P20" s="54"/>
      <c r="Q20" s="54"/>
    </row>
    <row r="21" spans="4:32" x14ac:dyDescent="0.2">
      <c r="D21" s="63" t="s">
        <v>12</v>
      </c>
      <c r="E21" s="64"/>
      <c r="F21" s="64"/>
      <c r="G21" s="64"/>
      <c r="H21" s="64"/>
      <c r="I21" s="64"/>
      <c r="J21" s="64"/>
      <c r="K21" s="64"/>
      <c r="L21" s="64"/>
      <c r="M21" s="64"/>
      <c r="N21" s="65"/>
      <c r="O21"/>
      <c r="P21" s="54"/>
      <c r="Q21" s="54"/>
      <c r="R21" s="54"/>
    </row>
    <row r="22" spans="4:32" x14ac:dyDescent="0.2">
      <c r="D22" s="63" t="s">
        <v>23</v>
      </c>
      <c r="E22" s="64"/>
      <c r="F22" s="64"/>
      <c r="G22" s="64"/>
      <c r="H22" s="64"/>
      <c r="I22" s="64"/>
      <c r="J22" s="64"/>
      <c r="K22" s="64"/>
      <c r="L22" s="64"/>
      <c r="M22" s="64"/>
      <c r="N22" s="65"/>
      <c r="O22"/>
      <c r="P22" s="54"/>
      <c r="Q22" s="54"/>
      <c r="R22" s="54"/>
      <c r="S22" s="54"/>
      <c r="T22" s="5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27"/>
    </row>
    <row r="23" spans="4:32" x14ac:dyDescent="0.2">
      <c r="D23" s="60" t="s">
        <v>2</v>
      </c>
      <c r="E23" s="61"/>
      <c r="F23" s="61"/>
      <c r="G23" s="61"/>
      <c r="H23" s="61"/>
      <c r="I23" s="61"/>
      <c r="J23" s="61"/>
      <c r="K23" s="61"/>
      <c r="L23" s="61"/>
      <c r="M23" s="61"/>
      <c r="N23" s="62"/>
      <c r="O23"/>
      <c r="Q23" s="28"/>
      <c r="R23" s="3"/>
    </row>
    <row r="24" spans="4:32" ht="16" thickBot="1" x14ac:dyDescent="0.25">
      <c r="D24" s="39" t="s">
        <v>1</v>
      </c>
      <c r="E24" s="40"/>
      <c r="F24" s="41"/>
      <c r="G24" s="40"/>
      <c r="H24" s="40"/>
      <c r="I24" s="40"/>
      <c r="J24" s="40"/>
      <c r="K24" s="40"/>
      <c r="L24" s="40"/>
      <c r="M24" s="40"/>
      <c r="N24" s="29"/>
      <c r="R24" s="28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4:32" x14ac:dyDescent="0.2">
      <c r="P25" s="30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</row>
    <row r="26" spans="4:32" x14ac:dyDescent="0.2">
      <c r="P26" s="30"/>
      <c r="Q26" s="16"/>
    </row>
    <row r="27" spans="4:32" x14ac:dyDescent="0.2">
      <c r="P27" s="30"/>
      <c r="R27" s="31"/>
    </row>
    <row r="28" spans="4:32" ht="14.75" customHeight="1" x14ac:dyDescent="0.2">
      <c r="P28" s="30"/>
      <c r="S28" s="31"/>
    </row>
    <row r="29" spans="4:32" x14ac:dyDescent="0.2">
      <c r="P29" s="30"/>
    </row>
    <row r="30" spans="4:32" x14ac:dyDescent="0.2">
      <c r="P30" s="30"/>
    </row>
    <row r="33" spans="3:3" x14ac:dyDescent="0.2">
      <c r="C33" s="44"/>
    </row>
    <row r="36" spans="3:3" ht="14.75" customHeight="1" x14ac:dyDescent="0.2"/>
    <row r="37" spans="3:3" ht="17" customHeight="1" x14ac:dyDescent="0.2"/>
    <row r="38" spans="3:3" ht="16.25" customHeight="1" x14ac:dyDescent="0.2"/>
    <row r="39" spans="3:3" ht="16.25" customHeight="1" x14ac:dyDescent="0.2"/>
    <row r="40" spans="3:3" ht="16.5" customHeight="1" x14ac:dyDescent="0.2"/>
    <row r="42" spans="3:3" ht="16.5" customHeight="1" x14ac:dyDescent="0.2"/>
  </sheetData>
  <sheetProtection algorithmName="SHA-512" hashValue="4UKD6GvTq7ZCy8NGiAsIHiyKoTf7WpYR0us/AqdzO4nTaYU6M/LX9h2X6Dt9uYvUZfPHwnfobUdZpfuPvIy54Q==" saltValue="KeJicaFuDcVR7O5VYS/7yw==" spinCount="100000" sheet="1" selectLockedCells="1"/>
  <mergeCells count="30">
    <mergeCell ref="D18:J18"/>
    <mergeCell ref="D2:N2"/>
    <mergeCell ref="R8:S8"/>
    <mergeCell ref="D10:I10"/>
    <mergeCell ref="D9:I9"/>
    <mergeCell ref="D5:E5"/>
    <mergeCell ref="F5:N5"/>
    <mergeCell ref="F6:N6"/>
    <mergeCell ref="D8:J8"/>
    <mergeCell ref="K8:N8"/>
    <mergeCell ref="K9:N9"/>
    <mergeCell ref="K10:N10"/>
    <mergeCell ref="D3:N3"/>
    <mergeCell ref="F4:N4"/>
    <mergeCell ref="D23:N23"/>
    <mergeCell ref="D21:N21"/>
    <mergeCell ref="D12:J12"/>
    <mergeCell ref="K12:N12"/>
    <mergeCell ref="K11:N11"/>
    <mergeCell ref="D22:N22"/>
    <mergeCell ref="D20:N20"/>
    <mergeCell ref="D11:I11"/>
    <mergeCell ref="D13:J13"/>
    <mergeCell ref="K13:N13"/>
    <mergeCell ref="K16:N16"/>
    <mergeCell ref="K17:N17"/>
    <mergeCell ref="K18:N18"/>
    <mergeCell ref="D15:N15"/>
    <mergeCell ref="D16:J16"/>
    <mergeCell ref="D17:J17"/>
  </mergeCells>
  <pageMargins left="0.7" right="0.7" top="0.75" bottom="0.75" header="0.3" footer="0.3"/>
  <pageSetup paperSize="9" scale="49" fitToHeight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112136-79a4-480d-9155-a523fbefdc3e" xsi:nil="true"/>
    <lcf76f155ced4ddcb4097134ff3c332f xmlns="da72d4aa-6fd0-49f9-8d11-e7cf49187c6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C58BAB964FCA49A87D1B661F0F8F7D" ma:contentTypeVersion="18" ma:contentTypeDescription="Opret et nyt dokument." ma:contentTypeScope="" ma:versionID="328f6dabd155a2bb79082321fb3fd75e">
  <xsd:schema xmlns:xsd="http://www.w3.org/2001/XMLSchema" xmlns:xs="http://www.w3.org/2001/XMLSchema" xmlns:p="http://schemas.microsoft.com/office/2006/metadata/properties" xmlns:ns2="da72d4aa-6fd0-49f9-8d11-e7cf49187c63" xmlns:ns3="13112136-79a4-480d-9155-a523fbefdc3e" targetNamespace="http://schemas.microsoft.com/office/2006/metadata/properties" ma:root="true" ma:fieldsID="b6940d42c707ff9448c7ac8826c98873" ns2:_="" ns3:_="">
    <xsd:import namespace="da72d4aa-6fd0-49f9-8d11-e7cf49187c63"/>
    <xsd:import namespace="13112136-79a4-480d-9155-a523fbefdc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2d4aa-6fd0-49f9-8d11-e7cf49187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99e2878a-b51a-4a91-9340-6ab835966a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112136-79a4-480d-9155-a523fbefdc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474e13-02fe-4570-bab3-68f6006dd5a0}" ma:internalName="TaxCatchAll" ma:showField="CatchAllData" ma:web="13112136-79a4-480d-9155-a523fbefdc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5E3EF1-6831-490A-AA1D-D0005905F668}">
  <ds:schemaRefs>
    <ds:schemaRef ds:uri="da72d4aa-6fd0-49f9-8d11-e7cf49187c63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3112136-79a4-480d-9155-a523fbefdc3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88F088A-7666-44A5-8359-C1520FF5A9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C78796-6E10-427C-BBB2-3BBC5ED6B1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72d4aa-6fd0-49f9-8d11-e7cf49187c63"/>
    <ds:schemaRef ds:uri="13112136-79a4-480d-9155-a523fbefdc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Inger Bjerrum Bentzon</dc:creator>
  <cp:lastModifiedBy>Inger Bjerrum Bentzon</cp:lastModifiedBy>
  <cp:lastPrinted>2019-10-23T07:38:41Z</cp:lastPrinted>
  <dcterms:created xsi:type="dcterms:W3CDTF">2015-06-05T18:19:34Z</dcterms:created>
  <dcterms:modified xsi:type="dcterms:W3CDTF">2025-09-05T11:53:37Z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0x0101007FC58BAB964FCA49A87D1B661F0F8F7D</vt:lpwstr>
  </property>
  <property fmtid="{D5CDD505-2E9C-101B-9397-08002B2CF9AE}" pid="3" name="MediaServiceImageTags">
    <vt:lpwstr/>
  </property>
  <property fmtid="{D5CDD505-2E9C-101B-9397-08002B2CF9AE}" pid="4" name="Order">
    <vt:r8>1314700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